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8460" yWindow="2100" windowWidth="35820" windowHeight="21000" tabRatio="840"/>
  </bookViews>
  <sheets>
    <sheet name="Tabellen 6-7" sheetId="3" r:id="rId1"/>
  </sheets>
  <definedNames>
    <definedName name="_xlnm.Print_Area" localSheetId="0">'Tabellen 6-7'!$A$1:$R$70</definedName>
  </definedNames>
  <calcPr calcId="162913"/>
</workbook>
</file>

<file path=xl/calcChain.xml><?xml version="1.0" encoding="utf-8"?>
<calcChain xmlns="http://schemas.openxmlformats.org/spreadsheetml/2006/main">
  <c r="L17" i="3" l="1"/>
  <c r="E29" i="3"/>
  <c r="E27" i="3"/>
  <c r="D27" i="3"/>
  <c r="C27" i="3"/>
  <c r="D22" i="3"/>
  <c r="D17" i="3"/>
  <c r="C17" i="3"/>
  <c r="D12" i="3"/>
  <c r="D8" i="3"/>
  <c r="C8" i="3"/>
  <c r="B27" i="3"/>
  <c r="C22" i="3"/>
  <c r="C12" i="3"/>
  <c r="Q27" i="3"/>
  <c r="R27" i="3"/>
  <c r="B22" i="3"/>
  <c r="B17" i="3"/>
  <c r="B12" i="3"/>
  <c r="R22" i="3"/>
  <c r="Q22" i="3"/>
  <c r="R17" i="3"/>
  <c r="Q17" i="3"/>
  <c r="R12" i="3"/>
  <c r="Q12" i="3"/>
  <c r="R8" i="3"/>
  <c r="Q8" i="3"/>
  <c r="P25" i="3"/>
</calcChain>
</file>

<file path=xl/sharedStrings.xml><?xml version="1.0" encoding="utf-8"?>
<sst xmlns="http://schemas.openxmlformats.org/spreadsheetml/2006/main" count="116" uniqueCount="75">
  <si>
    <t>t</t>
  </si>
  <si>
    <t>t</t>
  </si>
  <si>
    <t>t</t>
  </si>
  <si>
    <t>Total poudre de lait et lait condensé</t>
  </si>
  <si>
    <t>Production produits laitiers</t>
  </si>
  <si>
    <t>Produit</t>
  </si>
  <si>
    <t>1990/92</t>
  </si>
  <si>
    <t xml:space="preserve">Total fromage </t>
  </si>
  <si>
    <t xml:space="preserve">  160 403</t>
  </si>
  <si>
    <t xml:space="preserve">   Fromages frais</t>
  </si>
  <si>
    <t xml:space="preserve">  36 486</t>
  </si>
  <si>
    <t xml:space="preserve">         Mozzarella</t>
  </si>
  <si>
    <t>-</t>
  </si>
  <si>
    <t xml:space="preserve">         Autres fromages frais</t>
  </si>
  <si>
    <t xml:space="preserve">   Fromage à pâte molle</t>
  </si>
  <si>
    <t xml:space="preserve">         Tommes</t>
  </si>
  <si>
    <t xml:space="preserve">          Fromages à pâte blanche persillée, mi-gras à gras</t>
  </si>
  <si>
    <t xml:space="preserve">          Autres fromages à pâte molle</t>
  </si>
  <si>
    <t xml:space="preserve">   Fromage à pâte mi-dure</t>
  </si>
  <si>
    <t xml:space="preserve">         Appenzell</t>
  </si>
  <si>
    <t xml:space="preserve">         Tilsit</t>
  </si>
  <si>
    <t xml:space="preserve">         Fromage à raclette</t>
  </si>
  <si>
    <t xml:space="preserve">         Autres fromages à pâte mi-dure</t>
  </si>
  <si>
    <t xml:space="preserve">   Fromage à pâte dure</t>
  </si>
  <si>
    <t xml:space="preserve">         Emmental</t>
  </si>
  <si>
    <t xml:space="preserve">         Gruyère</t>
  </si>
  <si>
    <t xml:space="preserve">         Sbrinz</t>
  </si>
  <si>
    <t xml:space="preserve">         Autres fromages à pâte dure</t>
  </si>
  <si>
    <r>
      <t xml:space="preserve">   Produits spéciaux</t>
    </r>
    <r>
      <rPr>
        <vertAlign val="superscript"/>
        <sz val="9"/>
        <rFont val="Calibri"/>
        <family val="2"/>
      </rPr>
      <t>1</t>
    </r>
  </si>
  <si>
    <t xml:space="preserve">Total produits laitiers frais </t>
  </si>
  <si>
    <t xml:space="preserve">   Lait de consommation</t>
  </si>
  <si>
    <t xml:space="preserve">   Autres</t>
  </si>
  <si>
    <t xml:space="preserve">Total beurre </t>
  </si>
  <si>
    <t xml:space="preserve">Total crème </t>
  </si>
  <si>
    <t>1 fromages pur brebis ou pur chèvre</t>
  </si>
  <si>
    <t>Source: TSM</t>
  </si>
  <si>
    <t>Mise en valeur du lait commercialisé</t>
  </si>
  <si>
    <t>1 000 t de lait</t>
  </si>
  <si>
    <t>Lait de consommation</t>
  </si>
  <si>
    <t xml:space="preserve">   Lait transformé</t>
  </si>
  <si>
    <t xml:space="preserve">      en fromage</t>
  </si>
  <si>
    <t xml:space="preserve">      en beurre</t>
  </si>
  <si>
    <t xml:space="preserve">      en crème</t>
  </si>
  <si>
    <t xml:space="preserve">      autres produits laitiers</t>
  </si>
  <si>
    <t>Total</t>
  </si>
  <si>
    <t>Sources: USP, TSM</t>
  </si>
  <si>
    <t>Mise en valeur du lait en fonction des composants (équivalents lait ; EL)</t>
  </si>
  <si>
    <t>Fromage</t>
  </si>
  <si>
    <t>Séré</t>
  </si>
  <si>
    <t>Crème de consommation</t>
  </si>
  <si>
    <t>Yoghourt</t>
  </si>
  <si>
    <t>Autres produits à base de lait frais (y c. crème glacée)</t>
  </si>
  <si>
    <t>Conserves de lait</t>
  </si>
  <si>
    <t>Beurre</t>
  </si>
  <si>
    <t>Autres modes de mise en valeur</t>
  </si>
  <si>
    <t xml:space="preserve">1 EL correspond à 1 kg de lait dont la part de matières grasses et de protéines est de 7,3% </t>
  </si>
  <si>
    <t xml:space="preserve"> 31 299</t>
  </si>
  <si>
    <t xml:space="preserve"> 392 304</t>
  </si>
  <si>
    <t xml:space="preserve"> 289 492</t>
  </si>
  <si>
    <t xml:space="preserve"> 113 880</t>
  </si>
  <si>
    <t xml:space="preserve"> 103 551</t>
  </si>
  <si>
    <t xml:space="preserve"> 358 382</t>
  </si>
  <si>
    <t xml:space="preserve"> 559 480</t>
  </si>
  <si>
    <t xml:space="preserve"> 176 470</t>
  </si>
  <si>
    <t xml:space="preserve"> 184 905</t>
  </si>
  <si>
    <t xml:space="preserve">2016
1 417 552
 30 880
 388 647
 282 867
 111 776
 102 006
 374 270
 549 093
 176 884
</t>
  </si>
  <si>
    <t>1 417 552</t>
  </si>
  <si>
    <t xml:space="preserve"> 30 880</t>
  </si>
  <si>
    <t xml:space="preserve"> 388 647</t>
  </si>
  <si>
    <t xml:space="preserve"> 282 867</t>
  </si>
  <si>
    <t xml:space="preserve"> 111 776</t>
  </si>
  <si>
    <t xml:space="preserve"> 102 006</t>
  </si>
  <si>
    <t xml:space="preserve"> 374 270</t>
  </si>
  <si>
    <t xml:space="preserve"> 549 093</t>
  </si>
  <si>
    <t xml:space="preserve"> 176 884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</si>
</sst>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 * #,##0_ ;_ * \-#,##0_ ;_ * &quot;-&quot;??_ ;_ @_ "/>
    <numFmt numFmtId="168" formatCode="#\ ##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63"/>
      <name val="Calibri"/>
      <family val="2"/>
    </font>
    <font>
      <sz val="7"/>
      <name val="Calibri"/>
      <family val="2"/>
    </font>
    <font>
      <sz val="10"/>
      <name val="Arial"/>
    </font>
    <font>
      <b/>
      <sz val="9"/>
      <name val="Calibri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C9E8A"/>
        <bgColor indexed="64"/>
      </patternFill>
    </fill>
    <fill>
      <patternFill patternType="solid">
        <fgColor rgb="FFECA08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166" fontId="0" fillId="0" borderId="0" xfId="0" applyNumberFormat="1" applyAlignment="1">
      <alignment horizontal="right"/>
    </xf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vertical="center"/>
    </xf>
    <xf numFmtId="0" fontId="7" fillId="0" borderId="0" xfId="0" applyFont="1"/>
    <xf numFmtId="166" fontId="7" fillId="0" borderId="0" xfId="0" applyNumberFormat="1" applyFont="1" applyAlignment="1">
      <alignment horizontal="right"/>
    </xf>
    <xf numFmtId="0" fontId="9" fillId="0" borderId="0" xfId="0" applyFont="1"/>
    <xf numFmtId="0" fontId="9" fillId="0" borderId="1" xfId="0" applyFont="1" applyBorder="1" applyAlignment="1"/>
    <xf numFmtId="0" fontId="9" fillId="0" borderId="1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0" fontId="9" fillId="0" borderId="1" xfId="0" applyFont="1" applyFill="1" applyBorder="1"/>
    <xf numFmtId="165" fontId="9" fillId="0" borderId="1" xfId="0" applyNumberFormat="1" applyFont="1" applyFill="1" applyBorder="1"/>
    <xf numFmtId="165" fontId="9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1" xfId="0" applyFont="1" applyBorder="1"/>
    <xf numFmtId="165" fontId="9" fillId="0" borderId="1" xfId="0" quotePrefix="1" applyNumberFormat="1" applyFont="1" applyBorder="1" applyAlignment="1">
      <alignment horizontal="right"/>
    </xf>
    <xf numFmtId="165" fontId="9" fillId="0" borderId="1" xfId="0" applyNumberFormat="1" applyFont="1" applyBorder="1"/>
    <xf numFmtId="165" fontId="11" fillId="0" borderId="1" xfId="0" applyNumberFormat="1" applyFont="1" applyFill="1" applyBorder="1"/>
    <xf numFmtId="166" fontId="11" fillId="0" borderId="1" xfId="0" applyNumberFormat="1" applyFont="1" applyFill="1" applyBorder="1" applyAlignment="1">
      <alignment horizontal="right"/>
    </xf>
    <xf numFmtId="165" fontId="11" fillId="0" borderId="1" xfId="0" applyNumberFormat="1" applyFont="1" applyBorder="1"/>
    <xf numFmtId="165" fontId="11" fillId="0" borderId="3" xfId="0" applyNumberFormat="1" applyFont="1" applyFill="1" applyBorder="1"/>
    <xf numFmtId="166" fontId="11" fillId="0" borderId="1" xfId="0" applyNumberFormat="1" applyFont="1" applyBorder="1" applyAlignment="1">
      <alignment horizontal="right"/>
    </xf>
    <xf numFmtId="165" fontId="12" fillId="0" borderId="1" xfId="0" applyNumberFormat="1" applyFont="1" applyBorder="1"/>
    <xf numFmtId="165" fontId="13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165" fontId="8" fillId="0" borderId="1" xfId="0" applyNumberFormat="1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/>
    <xf numFmtId="0" fontId="11" fillId="0" borderId="0" xfId="0" applyFont="1"/>
    <xf numFmtId="166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6" fontId="11" fillId="0" borderId="0" xfId="0" applyNumberFormat="1" applyFont="1" applyAlignment="1">
      <alignment horizontal="right"/>
    </xf>
    <xf numFmtId="164" fontId="11" fillId="0" borderId="0" xfId="0" applyNumberFormat="1" applyFont="1"/>
    <xf numFmtId="164" fontId="7" fillId="0" borderId="0" xfId="0" applyNumberFormat="1" applyFont="1"/>
    <xf numFmtId="0" fontId="8" fillId="0" borderId="1" xfId="0" applyFont="1" applyBorder="1"/>
    <xf numFmtId="0" fontId="8" fillId="0" borderId="1" xfId="0" applyNumberFormat="1" applyFont="1" applyFill="1" applyBorder="1" applyAlignment="1">
      <alignment horizontal="right"/>
    </xf>
    <xf numFmtId="167" fontId="9" fillId="0" borderId="1" xfId="1" applyNumberFormat="1" applyFont="1" applyBorder="1"/>
    <xf numFmtId="49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67" fontId="14" fillId="0" borderId="0" xfId="0" applyNumberFormat="1" applyFont="1"/>
    <xf numFmtId="167" fontId="7" fillId="0" borderId="0" xfId="0" applyNumberFormat="1" applyFont="1"/>
    <xf numFmtId="0" fontId="8" fillId="2" borderId="2" xfId="2" applyFont="1" applyFill="1" applyBorder="1" applyAlignment="1">
      <alignment vertical="center"/>
    </xf>
    <xf numFmtId="0" fontId="8" fillId="2" borderId="6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right" vertical="center"/>
    </xf>
    <xf numFmtId="0" fontId="8" fillId="2" borderId="4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168" fontId="8" fillId="2" borderId="2" xfId="2" applyNumberFormat="1" applyFont="1" applyFill="1" applyBorder="1" applyAlignment="1">
      <alignment vertical="center"/>
    </xf>
    <xf numFmtId="168" fontId="8" fillId="2" borderId="2" xfId="2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8" fillId="2" borderId="3" xfId="0" applyFont="1" applyFill="1" applyBorder="1"/>
    <xf numFmtId="0" fontId="8" fillId="2" borderId="7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167" fontId="8" fillId="2" borderId="1" xfId="1" applyNumberFormat="1" applyFont="1" applyFill="1" applyBorder="1"/>
    <xf numFmtId="165" fontId="8" fillId="2" borderId="1" xfId="0" quotePrefix="1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16" fillId="2" borderId="2" xfId="5" applyNumberFormat="1" applyFont="1" applyFill="1" applyBorder="1" applyAlignment="1">
      <alignment horizontal="right" vertical="center"/>
    </xf>
    <xf numFmtId="165" fontId="17" fillId="0" borderId="1" xfId="0" applyNumberFormat="1" applyFont="1" applyFill="1" applyBorder="1"/>
    <xf numFmtId="0" fontId="9" fillId="2" borderId="4" xfId="0" applyFont="1" applyFill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5" fontId="17" fillId="0" borderId="1" xfId="0" applyNumberFormat="1" applyFont="1" applyFill="1" applyBorder="1" applyAlignment="1">
      <alignment horizontal="right" vertical="center"/>
    </xf>
    <xf numFmtId="165" fontId="17" fillId="4" borderId="1" xfId="0" applyNumberFormat="1" applyFont="1" applyFill="1" applyBorder="1" applyAlignment="1">
      <alignment horizontal="right" vertical="center"/>
    </xf>
    <xf numFmtId="165" fontId="17" fillId="2" borderId="1" xfId="0" applyNumberFormat="1" applyFont="1" applyFill="1" applyBorder="1"/>
    <xf numFmtId="165" fontId="17" fillId="4" borderId="1" xfId="0" applyNumberFormat="1" applyFont="1" applyFill="1" applyBorder="1" applyAlignment="1">
      <alignment vertical="center"/>
    </xf>
    <xf numFmtId="165" fontId="17" fillId="0" borderId="1" xfId="0" applyNumberFormat="1" applyFont="1" applyBorder="1"/>
    <xf numFmtId="165" fontId="17" fillId="0" borderId="1" xfId="0" applyNumberFormat="1" applyFont="1" applyFill="1" applyBorder="1" applyAlignment="1">
      <alignment vertical="center"/>
    </xf>
    <xf numFmtId="165" fontId="18" fillId="3" borderId="1" xfId="0" applyNumberFormat="1" applyFont="1" applyFill="1" applyBorder="1" applyAlignment="1">
      <alignment horizontal="right" vertical="center" wrapText="1"/>
    </xf>
    <xf numFmtId="165" fontId="18" fillId="3" borderId="3" xfId="0" applyNumberFormat="1" applyFont="1" applyFill="1" applyBorder="1" applyAlignment="1">
      <alignment horizontal="right" vertical="center" wrapText="1"/>
    </xf>
  </cellXfs>
  <cellStyles count="6">
    <cellStyle name="Dezimal [0] 2" xfId="4"/>
    <cellStyle name="Komma" xfId="1" builtinId="3"/>
    <cellStyle name="Komma 2" xfId="5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A72"/>
  <sheetViews>
    <sheetView showGridLines="0" tabSelected="1" zoomScaleSheetLayoutView="75" workbookViewId="0">
      <selection activeCell="Z26" sqref="Z26"/>
    </sheetView>
  </sheetViews>
  <sheetFormatPr baseColWidth="10" defaultRowHeight="12.75" x14ac:dyDescent="0.2"/>
  <cols>
    <col min="1" max="1" width="45.140625" customWidth="1"/>
    <col min="2" max="2" width="13.140625" hidden="1" customWidth="1"/>
    <col min="3" max="3" width="14.42578125" hidden="1" customWidth="1"/>
    <col min="4" max="4" width="18" hidden="1" customWidth="1"/>
    <col min="5" max="8" width="11.85546875" customWidth="1"/>
    <col min="9" max="16" width="11.85546875" style="3" customWidth="1"/>
    <col min="17" max="24" width="11.85546875" customWidth="1"/>
  </cols>
  <sheetData>
    <row r="1" spans="1:27" s="1" customFormat="1" ht="20.100000000000001" customHeight="1" x14ac:dyDescent="0.2">
      <c r="A1" s="6" t="s">
        <v>4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4" customFormat="1" ht="12" customHeight="1" x14ac:dyDescent="0.2">
      <c r="A2" s="45" t="s">
        <v>5</v>
      </c>
      <c r="B2" s="46">
        <v>2000</v>
      </c>
      <c r="C2" s="45">
        <v>2001</v>
      </c>
      <c r="D2" s="45">
        <v>2002</v>
      </c>
      <c r="E2" s="47" t="s">
        <v>6</v>
      </c>
      <c r="F2" s="47">
        <v>1997</v>
      </c>
      <c r="G2" s="47">
        <v>1998</v>
      </c>
      <c r="H2" s="47">
        <v>1999</v>
      </c>
      <c r="I2" s="47">
        <v>2000</v>
      </c>
      <c r="J2" s="47">
        <v>2001</v>
      </c>
      <c r="K2" s="47">
        <v>2002</v>
      </c>
      <c r="L2" s="47">
        <v>2003</v>
      </c>
      <c r="M2" s="47">
        <v>2004</v>
      </c>
      <c r="N2" s="47">
        <v>2005</v>
      </c>
      <c r="O2" s="47">
        <v>2006</v>
      </c>
      <c r="P2" s="47">
        <v>2007</v>
      </c>
      <c r="Q2" s="47">
        <v>2008</v>
      </c>
      <c r="R2" s="47">
        <v>2009</v>
      </c>
      <c r="S2" s="47">
        <v>2010</v>
      </c>
      <c r="T2" s="47">
        <v>2011</v>
      </c>
      <c r="U2" s="47">
        <v>2012</v>
      </c>
      <c r="V2" s="47">
        <v>2013</v>
      </c>
      <c r="W2" s="47">
        <v>2014</v>
      </c>
      <c r="X2" s="47">
        <v>2015</v>
      </c>
      <c r="Y2" s="47">
        <v>2016</v>
      </c>
      <c r="Z2" s="65">
        <v>2017</v>
      </c>
      <c r="AA2" s="9"/>
    </row>
    <row r="3" spans="1:27" s="4" customFormat="1" ht="12" customHeight="1" x14ac:dyDescent="0.2">
      <c r="A3" s="48"/>
      <c r="B3" s="49" t="s">
        <v>0</v>
      </c>
      <c r="C3" s="49" t="s">
        <v>1</v>
      </c>
      <c r="D3" s="50" t="s">
        <v>2</v>
      </c>
      <c r="E3" s="51" t="s">
        <v>0</v>
      </c>
      <c r="F3" s="52" t="s">
        <v>0</v>
      </c>
      <c r="G3" s="52" t="s">
        <v>0</v>
      </c>
      <c r="H3" s="52" t="s">
        <v>0</v>
      </c>
      <c r="I3" s="52" t="s">
        <v>0</v>
      </c>
      <c r="J3" s="52" t="s">
        <v>0</v>
      </c>
      <c r="K3" s="52" t="s">
        <v>0</v>
      </c>
      <c r="L3" s="52" t="s">
        <v>0</v>
      </c>
      <c r="M3" s="52" t="s">
        <v>0</v>
      </c>
      <c r="N3" s="52" t="s">
        <v>0</v>
      </c>
      <c r="O3" s="52" t="s">
        <v>0</v>
      </c>
      <c r="P3" s="52" t="s">
        <v>0</v>
      </c>
      <c r="Q3" s="52" t="s">
        <v>0</v>
      </c>
      <c r="R3" s="52" t="s">
        <v>0</v>
      </c>
      <c r="S3" s="52" t="s">
        <v>0</v>
      </c>
      <c r="T3" s="52" t="s">
        <v>0</v>
      </c>
      <c r="U3" s="52" t="s">
        <v>0</v>
      </c>
      <c r="V3" s="52" t="s">
        <v>0</v>
      </c>
      <c r="W3" s="52" t="s">
        <v>0</v>
      </c>
      <c r="X3" s="52" t="s">
        <v>0</v>
      </c>
      <c r="Y3" s="52" t="s">
        <v>0</v>
      </c>
      <c r="Z3" s="67" t="s">
        <v>0</v>
      </c>
      <c r="AA3" s="9"/>
    </row>
    <row r="4" spans="1:27" s="4" customFormat="1" ht="12" customHeight="1" x14ac:dyDescent="0.2">
      <c r="A4" s="10"/>
      <c r="B4" s="11"/>
      <c r="C4" s="11"/>
      <c r="D4" s="11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68"/>
      <c r="AA4" s="9"/>
    </row>
    <row r="5" spans="1:27" s="4" customFormat="1" ht="12" customHeight="1" x14ac:dyDescent="0.2">
      <c r="A5" s="45" t="s">
        <v>7</v>
      </c>
      <c r="B5" s="45">
        <v>167382</v>
      </c>
      <c r="C5" s="45">
        <v>172218</v>
      </c>
      <c r="D5" s="45">
        <v>160403</v>
      </c>
      <c r="E5" s="53">
        <v>134400</v>
      </c>
      <c r="F5" s="53">
        <v>136200</v>
      </c>
      <c r="G5" s="53">
        <v>136800</v>
      </c>
      <c r="H5" s="53">
        <v>134306</v>
      </c>
      <c r="I5" s="54">
        <v>167382</v>
      </c>
      <c r="J5" s="54">
        <v>172218</v>
      </c>
      <c r="K5" s="54" t="s">
        <v>8</v>
      </c>
      <c r="L5" s="53">
        <v>160165</v>
      </c>
      <c r="M5" s="53">
        <v>162397</v>
      </c>
      <c r="N5" s="53">
        <v>167708</v>
      </c>
      <c r="O5" s="53">
        <v>172914</v>
      </c>
      <c r="P5" s="53">
        <v>176279</v>
      </c>
      <c r="Q5" s="53">
        <v>179338</v>
      </c>
      <c r="R5" s="53">
        <v>178276</v>
      </c>
      <c r="S5" s="53">
        <v>181329</v>
      </c>
      <c r="T5" s="53">
        <v>182750</v>
      </c>
      <c r="U5" s="53">
        <v>181180</v>
      </c>
      <c r="V5" s="53">
        <v>182705</v>
      </c>
      <c r="W5" s="53">
        <v>185331</v>
      </c>
      <c r="X5" s="53">
        <v>188806</v>
      </c>
      <c r="Y5" s="54" t="s">
        <v>64</v>
      </c>
      <c r="Z5" s="76">
        <v>189292</v>
      </c>
      <c r="AA5" s="9"/>
    </row>
    <row r="6" spans="1:27" s="5" customFormat="1" ht="12" customHeight="1" x14ac:dyDescent="0.2">
      <c r="A6" s="14" t="s">
        <v>9</v>
      </c>
      <c r="B6" s="15">
        <v>35101</v>
      </c>
      <c r="C6" s="15">
        <v>35909</v>
      </c>
      <c r="D6" s="15">
        <v>36486</v>
      </c>
      <c r="E6" s="15">
        <v>4387</v>
      </c>
      <c r="F6" s="15">
        <v>10527</v>
      </c>
      <c r="G6" s="15">
        <v>11343</v>
      </c>
      <c r="H6" s="15">
        <v>13093</v>
      </c>
      <c r="I6" s="15">
        <v>35101</v>
      </c>
      <c r="J6" s="16">
        <v>35909</v>
      </c>
      <c r="K6" s="16" t="s">
        <v>10</v>
      </c>
      <c r="L6" s="16">
        <v>37101</v>
      </c>
      <c r="M6" s="15">
        <v>36822</v>
      </c>
      <c r="N6" s="15">
        <v>39781</v>
      </c>
      <c r="O6" s="15">
        <v>40551</v>
      </c>
      <c r="P6" s="15">
        <v>41382</v>
      </c>
      <c r="Q6" s="15">
        <v>42620</v>
      </c>
      <c r="R6" s="15">
        <v>43644</v>
      </c>
      <c r="S6" s="15">
        <v>44920</v>
      </c>
      <c r="T6" s="15">
        <v>46970</v>
      </c>
      <c r="U6" s="15">
        <v>43563</v>
      </c>
      <c r="V6" s="15">
        <v>45234</v>
      </c>
      <c r="W6" s="15">
        <v>47582</v>
      </c>
      <c r="X6" s="15">
        <v>53110</v>
      </c>
      <c r="Y6" s="16">
        <v>53271</v>
      </c>
      <c r="Z6" s="72">
        <v>51438</v>
      </c>
      <c r="AA6" s="17"/>
    </row>
    <row r="7" spans="1:27" s="4" customFormat="1" ht="12" customHeight="1" x14ac:dyDescent="0.2">
      <c r="A7" s="18" t="s">
        <v>11</v>
      </c>
      <c r="B7" s="19">
        <v>11582</v>
      </c>
      <c r="C7" s="19">
        <v>12136</v>
      </c>
      <c r="D7" s="19">
        <v>12906</v>
      </c>
      <c r="E7" s="19" t="s">
        <v>12</v>
      </c>
      <c r="F7" s="19">
        <v>7986</v>
      </c>
      <c r="G7" s="19">
        <v>8495</v>
      </c>
      <c r="H7" s="19">
        <v>9634</v>
      </c>
      <c r="I7" s="19">
        <v>11582</v>
      </c>
      <c r="J7" s="16">
        <v>12136</v>
      </c>
      <c r="K7" s="16">
        <v>12906</v>
      </c>
      <c r="L7" s="16">
        <v>13321</v>
      </c>
      <c r="M7" s="15">
        <v>13337</v>
      </c>
      <c r="N7" s="15">
        <v>14815</v>
      </c>
      <c r="O7" s="15">
        <v>15470</v>
      </c>
      <c r="P7" s="15">
        <v>16191</v>
      </c>
      <c r="Q7" s="15">
        <v>17183</v>
      </c>
      <c r="R7" s="15">
        <v>17176</v>
      </c>
      <c r="S7" s="15">
        <v>18820</v>
      </c>
      <c r="T7" s="15">
        <v>20557</v>
      </c>
      <c r="U7" s="15">
        <v>21429</v>
      </c>
      <c r="V7" s="15">
        <v>21645</v>
      </c>
      <c r="W7" s="15">
        <v>22693</v>
      </c>
      <c r="X7" s="15">
        <v>23551</v>
      </c>
      <c r="Y7" s="16">
        <v>23450</v>
      </c>
      <c r="Z7" s="73">
        <v>23303</v>
      </c>
      <c r="AA7" s="9"/>
    </row>
    <row r="8" spans="1:27" s="4" customFormat="1" ht="12" customHeight="1" x14ac:dyDescent="0.2">
      <c r="A8" s="18" t="s">
        <v>13</v>
      </c>
      <c r="B8" s="19">
        <v>23519</v>
      </c>
      <c r="C8" s="19">
        <f>C6-C7</f>
        <v>23773</v>
      </c>
      <c r="D8" s="19">
        <f>D6-D7</f>
        <v>23580</v>
      </c>
      <c r="E8" s="19" t="s">
        <v>12</v>
      </c>
      <c r="F8" s="19">
        <v>2541</v>
      </c>
      <c r="G8" s="19">
        <v>2848</v>
      </c>
      <c r="H8" s="19">
        <v>3459</v>
      </c>
      <c r="I8" s="19">
        <v>23519</v>
      </c>
      <c r="J8" s="16">
        <v>23773</v>
      </c>
      <c r="K8" s="16">
        <v>23580</v>
      </c>
      <c r="L8" s="16">
        <v>23780</v>
      </c>
      <c r="M8" s="15">
        <v>23485</v>
      </c>
      <c r="N8" s="15">
        <v>24966</v>
      </c>
      <c r="O8" s="15">
        <v>25081</v>
      </c>
      <c r="P8" s="15">
        <v>25190</v>
      </c>
      <c r="Q8" s="15">
        <f>Q6-Q7</f>
        <v>25437</v>
      </c>
      <c r="R8" s="15">
        <f>R6-R7</f>
        <v>26468</v>
      </c>
      <c r="S8" s="15">
        <v>26100</v>
      </c>
      <c r="T8" s="15">
        <v>26413</v>
      </c>
      <c r="U8" s="15">
        <v>22134</v>
      </c>
      <c r="V8" s="15">
        <v>23589</v>
      </c>
      <c r="W8" s="15">
        <v>24889</v>
      </c>
      <c r="X8" s="15">
        <v>29551</v>
      </c>
      <c r="Y8" s="16">
        <v>29821</v>
      </c>
      <c r="Z8" s="73">
        <v>28135</v>
      </c>
      <c r="AA8" s="9"/>
    </row>
    <row r="9" spans="1:27" s="5" customFormat="1" ht="12" customHeight="1" x14ac:dyDescent="0.2">
      <c r="A9" s="14" t="s">
        <v>14</v>
      </c>
      <c r="B9" s="15">
        <v>6618</v>
      </c>
      <c r="C9" s="15">
        <v>6978</v>
      </c>
      <c r="D9" s="15">
        <v>6949</v>
      </c>
      <c r="E9" s="15">
        <v>4812</v>
      </c>
      <c r="F9" s="15">
        <v>5358</v>
      </c>
      <c r="G9" s="15">
        <v>5230</v>
      </c>
      <c r="H9" s="15">
        <v>5851</v>
      </c>
      <c r="I9" s="15">
        <v>6618</v>
      </c>
      <c r="J9" s="16">
        <v>6978</v>
      </c>
      <c r="K9" s="16">
        <v>6949</v>
      </c>
      <c r="L9" s="16">
        <v>6779</v>
      </c>
      <c r="M9" s="15">
        <v>6727</v>
      </c>
      <c r="N9" s="15">
        <v>6565</v>
      </c>
      <c r="O9" s="15">
        <v>6773</v>
      </c>
      <c r="P9" s="15">
        <v>6909</v>
      </c>
      <c r="Q9" s="15">
        <v>7181</v>
      </c>
      <c r="R9" s="15">
        <v>7378</v>
      </c>
      <c r="S9" s="15">
        <v>7874</v>
      </c>
      <c r="T9" s="15">
        <v>7874</v>
      </c>
      <c r="U9" s="15">
        <v>6329</v>
      </c>
      <c r="V9" s="15">
        <v>6385</v>
      </c>
      <c r="W9" s="15">
        <v>6182</v>
      </c>
      <c r="X9" s="15">
        <v>6013</v>
      </c>
      <c r="Y9" s="16">
        <v>5891</v>
      </c>
      <c r="Z9" s="72">
        <v>5705</v>
      </c>
      <c r="AA9" s="17"/>
    </row>
    <row r="10" spans="1:27" s="4" customFormat="1" ht="12" customHeight="1" x14ac:dyDescent="0.2">
      <c r="A10" s="18" t="s">
        <v>15</v>
      </c>
      <c r="B10" s="20">
        <v>737</v>
      </c>
      <c r="C10" s="20">
        <v>1038</v>
      </c>
      <c r="D10" s="20">
        <v>1913</v>
      </c>
      <c r="E10" s="15">
        <v>1249</v>
      </c>
      <c r="F10" s="15">
        <v>1664</v>
      </c>
      <c r="G10" s="15">
        <v>1694</v>
      </c>
      <c r="H10" s="15">
        <v>1054</v>
      </c>
      <c r="I10" s="20">
        <v>737</v>
      </c>
      <c r="J10" s="16">
        <v>1038</v>
      </c>
      <c r="K10" s="16">
        <v>1913</v>
      </c>
      <c r="L10" s="16">
        <v>1889</v>
      </c>
      <c r="M10" s="15">
        <v>2181</v>
      </c>
      <c r="N10" s="15">
        <v>2034</v>
      </c>
      <c r="O10" s="15">
        <v>1988</v>
      </c>
      <c r="P10" s="15">
        <v>2061</v>
      </c>
      <c r="Q10" s="15">
        <v>2283</v>
      </c>
      <c r="R10" s="15">
        <v>2043</v>
      </c>
      <c r="S10" s="15">
        <v>2030</v>
      </c>
      <c r="T10" s="15">
        <v>1934</v>
      </c>
      <c r="U10" s="15">
        <v>1889</v>
      </c>
      <c r="V10" s="15">
        <v>1881</v>
      </c>
      <c r="W10" s="15">
        <v>1893</v>
      </c>
      <c r="X10" s="15">
        <v>1857</v>
      </c>
      <c r="Y10" s="16">
        <v>1864</v>
      </c>
      <c r="Z10" s="73">
        <v>1830</v>
      </c>
      <c r="AA10" s="9"/>
    </row>
    <row r="11" spans="1:27" s="4" customFormat="1" ht="12" customHeight="1" x14ac:dyDescent="0.2">
      <c r="A11" s="18" t="s">
        <v>16</v>
      </c>
      <c r="B11" s="20">
        <v>2141</v>
      </c>
      <c r="C11" s="20">
        <v>2377</v>
      </c>
      <c r="D11" s="20">
        <v>1848</v>
      </c>
      <c r="E11" s="15">
        <v>1573</v>
      </c>
      <c r="F11" s="15">
        <v>1344</v>
      </c>
      <c r="G11" s="15">
        <v>1191</v>
      </c>
      <c r="H11" s="15">
        <v>1909</v>
      </c>
      <c r="I11" s="20">
        <v>2141</v>
      </c>
      <c r="J11" s="16">
        <v>2377</v>
      </c>
      <c r="K11" s="16">
        <v>1848</v>
      </c>
      <c r="L11" s="16">
        <v>1641</v>
      </c>
      <c r="M11" s="15">
        <v>1397</v>
      </c>
      <c r="N11" s="15">
        <v>1455</v>
      </c>
      <c r="O11" s="15">
        <v>1488</v>
      </c>
      <c r="P11" s="15">
        <v>1416</v>
      </c>
      <c r="Q11" s="15">
        <v>1234</v>
      </c>
      <c r="R11" s="15">
        <v>751</v>
      </c>
      <c r="S11" s="15">
        <v>1358</v>
      </c>
      <c r="T11" s="15">
        <v>1184</v>
      </c>
      <c r="U11" s="15">
        <v>995</v>
      </c>
      <c r="V11" s="15">
        <v>930</v>
      </c>
      <c r="W11" s="15">
        <v>897</v>
      </c>
      <c r="X11" s="15">
        <v>871</v>
      </c>
      <c r="Y11" s="16">
        <v>838</v>
      </c>
      <c r="Z11" s="73">
        <v>731</v>
      </c>
      <c r="AA11" s="9"/>
    </row>
    <row r="12" spans="1:27" s="4" customFormat="1" ht="12" customHeight="1" x14ac:dyDescent="0.2">
      <c r="A12" s="18" t="s">
        <v>17</v>
      </c>
      <c r="B12" s="20">
        <f>B9-B10-B11</f>
        <v>3740</v>
      </c>
      <c r="C12" s="20">
        <f>C9-C10-C11</f>
        <v>3563</v>
      </c>
      <c r="D12" s="20">
        <f>D9-D10-D11</f>
        <v>3188</v>
      </c>
      <c r="E12" s="15">
        <v>1990</v>
      </c>
      <c r="F12" s="15">
        <v>2350</v>
      </c>
      <c r="G12" s="15">
        <v>2345</v>
      </c>
      <c r="H12" s="15">
        <v>2888</v>
      </c>
      <c r="I12" s="20">
        <v>3740</v>
      </c>
      <c r="J12" s="16">
        <v>3563</v>
      </c>
      <c r="K12" s="16">
        <v>3188</v>
      </c>
      <c r="L12" s="16">
        <v>3249</v>
      </c>
      <c r="M12" s="15">
        <v>3149</v>
      </c>
      <c r="N12" s="15">
        <v>3075</v>
      </c>
      <c r="O12" s="15">
        <v>3297</v>
      </c>
      <c r="P12" s="15">
        <v>3432</v>
      </c>
      <c r="Q12" s="15">
        <f>Q9-Q10-Q11</f>
        <v>3664</v>
      </c>
      <c r="R12" s="15">
        <f>R9-R10-R11</f>
        <v>4584</v>
      </c>
      <c r="S12" s="15">
        <v>4486</v>
      </c>
      <c r="T12" s="15">
        <v>4756</v>
      </c>
      <c r="U12" s="15">
        <v>3445</v>
      </c>
      <c r="V12" s="15">
        <v>3574</v>
      </c>
      <c r="W12" s="15">
        <v>3392</v>
      </c>
      <c r="X12" s="15">
        <v>3285</v>
      </c>
      <c r="Y12" s="16">
        <v>3189</v>
      </c>
      <c r="Z12" s="73">
        <v>3144</v>
      </c>
      <c r="AA12" s="9"/>
    </row>
    <row r="13" spans="1:27" s="5" customFormat="1" ht="12" customHeight="1" x14ac:dyDescent="0.2">
      <c r="A13" s="14" t="s">
        <v>18</v>
      </c>
      <c r="B13" s="15">
        <v>45928</v>
      </c>
      <c r="C13" s="15">
        <v>48164</v>
      </c>
      <c r="D13" s="15">
        <v>47435</v>
      </c>
      <c r="E13" s="15">
        <v>40556</v>
      </c>
      <c r="F13" s="15">
        <v>41532</v>
      </c>
      <c r="G13" s="15">
        <v>41492</v>
      </c>
      <c r="H13" s="15">
        <v>44293</v>
      </c>
      <c r="I13" s="15">
        <v>45928</v>
      </c>
      <c r="J13" s="16">
        <v>48164</v>
      </c>
      <c r="K13" s="16">
        <v>47435</v>
      </c>
      <c r="L13" s="16">
        <v>46650</v>
      </c>
      <c r="M13" s="15">
        <v>47878</v>
      </c>
      <c r="N13" s="15">
        <v>49433</v>
      </c>
      <c r="O13" s="15">
        <v>49560</v>
      </c>
      <c r="P13" s="15">
        <v>52158</v>
      </c>
      <c r="Q13" s="15">
        <v>55650</v>
      </c>
      <c r="R13" s="15">
        <v>56561</v>
      </c>
      <c r="S13" s="15">
        <v>57664</v>
      </c>
      <c r="T13" s="15">
        <v>58956</v>
      </c>
      <c r="U13" s="15">
        <v>60792</v>
      </c>
      <c r="V13" s="15">
        <v>61697</v>
      </c>
      <c r="W13" s="15">
        <v>63259</v>
      </c>
      <c r="X13" s="15">
        <v>63891</v>
      </c>
      <c r="Y13" s="16">
        <v>64399</v>
      </c>
      <c r="Z13" s="72">
        <v>65364</v>
      </c>
      <c r="AA13" s="17"/>
    </row>
    <row r="14" spans="1:27" s="4" customFormat="1" ht="12" customHeight="1" x14ac:dyDescent="0.2">
      <c r="A14" s="18" t="s">
        <v>19</v>
      </c>
      <c r="B14" s="20">
        <v>8813</v>
      </c>
      <c r="C14" s="20">
        <v>8790</v>
      </c>
      <c r="D14" s="20">
        <v>7912</v>
      </c>
      <c r="E14" s="15">
        <v>8725</v>
      </c>
      <c r="F14" s="15">
        <v>8313</v>
      </c>
      <c r="G14" s="15">
        <v>8664</v>
      </c>
      <c r="H14" s="15">
        <v>8878</v>
      </c>
      <c r="I14" s="20">
        <v>8813</v>
      </c>
      <c r="J14" s="16">
        <v>8790</v>
      </c>
      <c r="K14" s="16">
        <v>7912</v>
      </c>
      <c r="L14" s="16">
        <v>8061</v>
      </c>
      <c r="M14" s="15">
        <v>8300</v>
      </c>
      <c r="N14" s="15">
        <v>9188</v>
      </c>
      <c r="O14" s="15">
        <v>8662</v>
      </c>
      <c r="P14" s="15">
        <v>8840</v>
      </c>
      <c r="Q14" s="15">
        <v>8925</v>
      </c>
      <c r="R14" s="15">
        <v>8853</v>
      </c>
      <c r="S14" s="15">
        <v>9113</v>
      </c>
      <c r="T14" s="15">
        <v>9096</v>
      </c>
      <c r="U14" s="15">
        <v>8693</v>
      </c>
      <c r="V14" s="15">
        <v>9280</v>
      </c>
      <c r="W14" s="15">
        <v>8831</v>
      </c>
      <c r="X14" s="15">
        <v>8782</v>
      </c>
      <c r="Y14" s="16">
        <v>8806</v>
      </c>
      <c r="Z14" s="73">
        <v>8538</v>
      </c>
      <c r="AA14" s="9"/>
    </row>
    <row r="15" spans="1:27" s="4" customFormat="1" ht="12" customHeight="1" x14ac:dyDescent="0.2">
      <c r="A15" s="18" t="s">
        <v>20</v>
      </c>
      <c r="B15" s="20">
        <v>6260</v>
      </c>
      <c r="C15" s="20">
        <v>6167</v>
      </c>
      <c r="D15" s="20">
        <v>5977</v>
      </c>
      <c r="E15" s="15">
        <v>7736</v>
      </c>
      <c r="F15" s="15">
        <v>6997</v>
      </c>
      <c r="G15" s="15">
        <v>6385</v>
      </c>
      <c r="H15" s="15">
        <v>6103</v>
      </c>
      <c r="I15" s="20">
        <v>6260</v>
      </c>
      <c r="J15" s="16">
        <v>6167</v>
      </c>
      <c r="K15" s="16">
        <v>5977</v>
      </c>
      <c r="L15" s="16">
        <v>5201</v>
      </c>
      <c r="M15" s="15">
        <v>4453</v>
      </c>
      <c r="N15" s="15">
        <v>4143</v>
      </c>
      <c r="O15" s="15">
        <v>4123</v>
      </c>
      <c r="P15" s="15">
        <v>4124</v>
      </c>
      <c r="Q15" s="15">
        <v>4177</v>
      </c>
      <c r="R15" s="15">
        <v>3873</v>
      </c>
      <c r="S15" s="15">
        <v>3812</v>
      </c>
      <c r="T15" s="15">
        <v>3602</v>
      </c>
      <c r="U15" s="15">
        <v>3158</v>
      </c>
      <c r="V15" s="15">
        <v>3142</v>
      </c>
      <c r="W15" s="15">
        <v>3142</v>
      </c>
      <c r="X15" s="15">
        <v>3182</v>
      </c>
      <c r="Y15" s="16">
        <v>3036</v>
      </c>
      <c r="Z15" s="73">
        <v>2852</v>
      </c>
      <c r="AA15" s="9"/>
    </row>
    <row r="16" spans="1:27" s="4" customFormat="1" ht="12" customHeight="1" x14ac:dyDescent="0.2">
      <c r="A16" s="18" t="s">
        <v>21</v>
      </c>
      <c r="B16" s="20">
        <v>11272</v>
      </c>
      <c r="C16" s="20">
        <v>12216</v>
      </c>
      <c r="D16" s="20">
        <v>12125</v>
      </c>
      <c r="E16" s="15">
        <v>9898</v>
      </c>
      <c r="F16" s="15">
        <v>10599</v>
      </c>
      <c r="G16" s="15">
        <v>11033</v>
      </c>
      <c r="H16" s="15">
        <v>11123</v>
      </c>
      <c r="I16" s="20">
        <v>12993</v>
      </c>
      <c r="J16" s="16">
        <v>14265</v>
      </c>
      <c r="K16" s="16">
        <v>14139</v>
      </c>
      <c r="L16" s="16">
        <v>13256</v>
      </c>
      <c r="M16" s="15">
        <v>13117</v>
      </c>
      <c r="N16" s="15">
        <v>13204</v>
      </c>
      <c r="O16" s="15">
        <v>12929</v>
      </c>
      <c r="P16" s="15">
        <v>13711</v>
      </c>
      <c r="Q16" s="15">
        <v>11540</v>
      </c>
      <c r="R16" s="15">
        <v>11211</v>
      </c>
      <c r="S16" s="15">
        <v>11744</v>
      </c>
      <c r="T16" s="15">
        <v>10787</v>
      </c>
      <c r="U16" s="15">
        <v>12602</v>
      </c>
      <c r="V16" s="15">
        <v>13112</v>
      </c>
      <c r="W16" s="15">
        <v>12698</v>
      </c>
      <c r="X16" s="15">
        <v>13629</v>
      </c>
      <c r="Y16" s="16">
        <v>13687</v>
      </c>
      <c r="Z16" s="73">
        <v>14764</v>
      </c>
      <c r="AA16" s="9"/>
    </row>
    <row r="17" spans="1:27" s="4" customFormat="1" ht="12" customHeight="1" x14ac:dyDescent="0.2">
      <c r="A17" s="18" t="s">
        <v>22</v>
      </c>
      <c r="B17" s="20">
        <f>B13-B14-B15-B16</f>
        <v>19583</v>
      </c>
      <c r="C17" s="20">
        <f>C13-C14-C15-C16</f>
        <v>20991</v>
      </c>
      <c r="D17" s="20">
        <f>D13-D14-D15-D16</f>
        <v>21421</v>
      </c>
      <c r="E17" s="15">
        <v>14197</v>
      </c>
      <c r="F17" s="15">
        <v>15623</v>
      </c>
      <c r="G17" s="15">
        <v>15410</v>
      </c>
      <c r="H17" s="15">
        <v>18189</v>
      </c>
      <c r="I17" s="20">
        <v>17862</v>
      </c>
      <c r="J17" s="16">
        <v>18942</v>
      </c>
      <c r="K17" s="16">
        <v>19407</v>
      </c>
      <c r="L17" s="16">
        <f>L13-(L14+L15+L16)</f>
        <v>20132</v>
      </c>
      <c r="M17" s="15">
        <v>22008</v>
      </c>
      <c r="N17" s="15">
        <v>22898</v>
      </c>
      <c r="O17" s="15">
        <v>23846</v>
      </c>
      <c r="P17" s="15">
        <v>25483</v>
      </c>
      <c r="Q17" s="15">
        <f>Q13-Q14-Q15-Q16</f>
        <v>31008</v>
      </c>
      <c r="R17" s="15">
        <f>R13-R14-R15-R16</f>
        <v>32624</v>
      </c>
      <c r="S17" s="15">
        <v>32995</v>
      </c>
      <c r="T17" s="15">
        <v>35471</v>
      </c>
      <c r="U17" s="15">
        <v>36339</v>
      </c>
      <c r="V17" s="15">
        <v>36163</v>
      </c>
      <c r="W17" s="15">
        <v>38588</v>
      </c>
      <c r="X17" s="15">
        <v>38298</v>
      </c>
      <c r="Y17" s="16">
        <v>38870</v>
      </c>
      <c r="Z17" s="69">
        <v>39210</v>
      </c>
      <c r="AA17" s="9"/>
    </row>
    <row r="18" spans="1:27" s="5" customFormat="1" ht="12" customHeight="1" x14ac:dyDescent="0.2">
      <c r="A18" s="14" t="s">
        <v>23</v>
      </c>
      <c r="B18" s="15">
        <v>79240</v>
      </c>
      <c r="C18" s="15">
        <v>80524</v>
      </c>
      <c r="D18" s="15">
        <v>68881</v>
      </c>
      <c r="E18" s="15">
        <v>84629</v>
      </c>
      <c r="F18" s="15">
        <v>78774</v>
      </c>
      <c r="G18" s="15">
        <v>78727</v>
      </c>
      <c r="H18" s="15">
        <v>70824</v>
      </c>
      <c r="I18" s="15">
        <v>79240</v>
      </c>
      <c r="J18" s="16">
        <v>80524</v>
      </c>
      <c r="K18" s="16">
        <v>68881</v>
      </c>
      <c r="L18" s="16">
        <v>68927</v>
      </c>
      <c r="M18" s="15">
        <v>70160</v>
      </c>
      <c r="N18" s="15">
        <v>71050</v>
      </c>
      <c r="O18" s="15">
        <v>75105</v>
      </c>
      <c r="P18" s="15">
        <v>74836</v>
      </c>
      <c r="Q18" s="15">
        <v>72809</v>
      </c>
      <c r="R18" s="15">
        <v>69572</v>
      </c>
      <c r="S18" s="15">
        <v>69765</v>
      </c>
      <c r="T18" s="15">
        <v>67828</v>
      </c>
      <c r="U18" s="15">
        <v>69392</v>
      </c>
      <c r="V18" s="15">
        <v>68260</v>
      </c>
      <c r="W18" s="15">
        <v>67153</v>
      </c>
      <c r="X18" s="15">
        <v>64034</v>
      </c>
      <c r="Y18" s="16">
        <v>60014</v>
      </c>
      <c r="Z18" s="72">
        <v>65390</v>
      </c>
      <c r="AA18" s="17"/>
    </row>
    <row r="19" spans="1:27" s="4" customFormat="1" ht="12" customHeight="1" x14ac:dyDescent="0.2">
      <c r="A19" s="18" t="s">
        <v>24</v>
      </c>
      <c r="B19" s="20">
        <v>45325</v>
      </c>
      <c r="C19" s="20">
        <v>45657</v>
      </c>
      <c r="D19" s="20">
        <v>35532</v>
      </c>
      <c r="E19" s="15">
        <v>56588</v>
      </c>
      <c r="F19" s="15">
        <v>48629</v>
      </c>
      <c r="G19" s="15">
        <v>47988</v>
      </c>
      <c r="H19" s="15">
        <v>41637</v>
      </c>
      <c r="I19" s="20">
        <v>45325</v>
      </c>
      <c r="J19" s="16">
        <v>45657</v>
      </c>
      <c r="K19" s="16">
        <v>35532</v>
      </c>
      <c r="L19" s="16">
        <v>34632</v>
      </c>
      <c r="M19" s="15">
        <v>33504</v>
      </c>
      <c r="N19" s="15">
        <v>32180</v>
      </c>
      <c r="O19" s="15">
        <v>33894</v>
      </c>
      <c r="P19" s="15">
        <v>30772</v>
      </c>
      <c r="Q19" s="15">
        <v>28831</v>
      </c>
      <c r="R19" s="15">
        <v>25723</v>
      </c>
      <c r="S19" s="15">
        <v>27059</v>
      </c>
      <c r="T19" s="15">
        <v>25257</v>
      </c>
      <c r="U19" s="15">
        <v>26185</v>
      </c>
      <c r="V19" s="15">
        <v>23156</v>
      </c>
      <c r="W19" s="15">
        <v>20259</v>
      </c>
      <c r="X19" s="15">
        <v>18843</v>
      </c>
      <c r="Y19" s="16">
        <v>17029</v>
      </c>
      <c r="Z19" s="73">
        <v>18466</v>
      </c>
      <c r="AA19" s="9"/>
    </row>
    <row r="20" spans="1:27" s="4" customFormat="1" ht="12" customHeight="1" x14ac:dyDescent="0.2">
      <c r="A20" s="18" t="s">
        <v>25</v>
      </c>
      <c r="B20" s="20">
        <v>26209</v>
      </c>
      <c r="C20" s="20">
        <v>27041</v>
      </c>
      <c r="D20" s="20">
        <v>24965</v>
      </c>
      <c r="E20" s="15">
        <v>22464</v>
      </c>
      <c r="F20" s="15">
        <v>24646</v>
      </c>
      <c r="G20" s="15">
        <v>25776</v>
      </c>
      <c r="H20" s="15">
        <v>24566</v>
      </c>
      <c r="I20" s="20">
        <v>26209</v>
      </c>
      <c r="J20" s="16">
        <v>27041</v>
      </c>
      <c r="K20" s="16">
        <v>24965</v>
      </c>
      <c r="L20" s="16">
        <v>25708</v>
      </c>
      <c r="M20" s="15">
        <v>26720</v>
      </c>
      <c r="N20" s="15">
        <v>27529</v>
      </c>
      <c r="O20" s="15">
        <v>28371</v>
      </c>
      <c r="P20" s="15">
        <v>28211</v>
      </c>
      <c r="Q20" s="15">
        <v>28207</v>
      </c>
      <c r="R20" s="15">
        <v>28420</v>
      </c>
      <c r="S20" s="15">
        <v>28166</v>
      </c>
      <c r="T20" s="15">
        <v>28690</v>
      </c>
      <c r="U20" s="15">
        <v>28594</v>
      </c>
      <c r="V20" s="15">
        <v>29351</v>
      </c>
      <c r="W20" s="15">
        <v>29420</v>
      </c>
      <c r="X20" s="15">
        <v>28552</v>
      </c>
      <c r="Y20" s="16">
        <v>26325</v>
      </c>
      <c r="Z20" s="73">
        <v>28754</v>
      </c>
      <c r="AA20" s="9"/>
    </row>
    <row r="21" spans="1:27" s="4" customFormat="1" ht="12" customHeight="1" x14ac:dyDescent="0.2">
      <c r="A21" s="18" t="s">
        <v>26</v>
      </c>
      <c r="B21" s="20">
        <v>3303</v>
      </c>
      <c r="C21" s="20">
        <v>3041</v>
      </c>
      <c r="D21" s="20">
        <v>2475</v>
      </c>
      <c r="E21" s="15">
        <v>4659</v>
      </c>
      <c r="F21" s="15">
        <v>4286</v>
      </c>
      <c r="G21" s="15">
        <v>3713</v>
      </c>
      <c r="H21" s="15">
        <v>3090</v>
      </c>
      <c r="I21" s="20">
        <v>3303</v>
      </c>
      <c r="J21" s="16">
        <v>3041</v>
      </c>
      <c r="K21" s="16">
        <v>2475</v>
      </c>
      <c r="L21" s="16">
        <v>2147</v>
      </c>
      <c r="M21" s="15">
        <v>1716</v>
      </c>
      <c r="N21" s="15">
        <v>1563</v>
      </c>
      <c r="O21" s="15">
        <v>1664</v>
      </c>
      <c r="P21" s="15">
        <v>2003</v>
      </c>
      <c r="Q21" s="15">
        <v>2129</v>
      </c>
      <c r="R21" s="15">
        <v>1863</v>
      </c>
      <c r="S21" s="15">
        <v>1857</v>
      </c>
      <c r="T21" s="15">
        <v>1939</v>
      </c>
      <c r="U21" s="15">
        <v>1849</v>
      </c>
      <c r="V21" s="15">
        <v>1751</v>
      </c>
      <c r="W21" s="15">
        <v>1613</v>
      </c>
      <c r="X21" s="15">
        <v>1546</v>
      </c>
      <c r="Y21" s="16">
        <v>1488</v>
      </c>
      <c r="Z21" s="73">
        <v>1461</v>
      </c>
      <c r="AA21" s="9"/>
    </row>
    <row r="22" spans="1:27" s="4" customFormat="1" ht="12" customHeight="1" x14ac:dyDescent="0.2">
      <c r="A22" s="18" t="s">
        <v>27</v>
      </c>
      <c r="B22" s="20">
        <f>B18-B19-B20-B21</f>
        <v>4403</v>
      </c>
      <c r="C22" s="20">
        <f>C18-C19-C20-C21</f>
        <v>4785</v>
      </c>
      <c r="D22" s="20">
        <f>D18-D19-D20-D21</f>
        <v>5909</v>
      </c>
      <c r="E22" s="15">
        <v>918</v>
      </c>
      <c r="F22" s="15">
        <v>1213</v>
      </c>
      <c r="G22" s="15">
        <v>1250</v>
      </c>
      <c r="H22" s="15">
        <v>1531</v>
      </c>
      <c r="I22" s="20">
        <v>4403</v>
      </c>
      <c r="J22" s="16">
        <v>4785</v>
      </c>
      <c r="K22" s="16">
        <v>5909</v>
      </c>
      <c r="L22" s="16">
        <v>6440</v>
      </c>
      <c r="M22" s="15">
        <v>8220</v>
      </c>
      <c r="N22" s="15">
        <v>9778</v>
      </c>
      <c r="O22" s="15">
        <v>11176</v>
      </c>
      <c r="P22" s="15">
        <v>13850</v>
      </c>
      <c r="Q22" s="15">
        <f>Q18-Q19-Q20-Q21</f>
        <v>13642</v>
      </c>
      <c r="R22" s="15">
        <f>R18-R19-R20-R21</f>
        <v>13566</v>
      </c>
      <c r="S22" s="15">
        <v>12683</v>
      </c>
      <c r="T22" s="15">
        <v>11942</v>
      </c>
      <c r="U22" s="15">
        <v>12764</v>
      </c>
      <c r="V22" s="15">
        <v>14002</v>
      </c>
      <c r="W22" s="15">
        <v>15861</v>
      </c>
      <c r="X22" s="15">
        <v>15093</v>
      </c>
      <c r="Y22" s="16">
        <v>13685</v>
      </c>
      <c r="Z22" s="74">
        <v>16709</v>
      </c>
      <c r="AA22" s="9"/>
    </row>
    <row r="23" spans="1:27" s="4" customFormat="1" ht="12" customHeight="1" x14ac:dyDescent="0.2">
      <c r="A23" s="18" t="s">
        <v>28</v>
      </c>
      <c r="B23" s="15">
        <v>494</v>
      </c>
      <c r="C23" s="15">
        <v>643</v>
      </c>
      <c r="D23" s="15">
        <v>852</v>
      </c>
      <c r="E23" s="15">
        <v>15</v>
      </c>
      <c r="F23" s="15">
        <v>9</v>
      </c>
      <c r="G23" s="15">
        <v>8</v>
      </c>
      <c r="H23" s="15">
        <v>245</v>
      </c>
      <c r="I23" s="15">
        <v>494</v>
      </c>
      <c r="J23" s="16">
        <v>643</v>
      </c>
      <c r="K23" s="16">
        <v>652</v>
      </c>
      <c r="L23" s="16">
        <v>708</v>
      </c>
      <c r="M23" s="15">
        <v>810</v>
      </c>
      <c r="N23" s="15">
        <v>879</v>
      </c>
      <c r="O23" s="15">
        <v>927</v>
      </c>
      <c r="P23" s="15">
        <v>995</v>
      </c>
      <c r="Q23" s="15">
        <v>1079</v>
      </c>
      <c r="R23" s="15">
        <v>1121</v>
      </c>
      <c r="S23" s="15">
        <v>1106</v>
      </c>
      <c r="T23" s="15">
        <v>1122</v>
      </c>
      <c r="U23" s="15">
        <v>1104</v>
      </c>
      <c r="V23" s="15">
        <v>1129</v>
      </c>
      <c r="W23" s="15">
        <v>1155</v>
      </c>
      <c r="X23" s="15">
        <v>1210</v>
      </c>
      <c r="Y23" s="16">
        <v>1330</v>
      </c>
      <c r="Z23" s="72">
        <v>1390</v>
      </c>
      <c r="AA23" s="9"/>
    </row>
    <row r="24" spans="1:27" s="4" customFormat="1" ht="12" customHeight="1" x14ac:dyDescent="0.2">
      <c r="A24" s="18"/>
      <c r="B24" s="15"/>
      <c r="C24" s="15"/>
      <c r="D24" s="15"/>
      <c r="E24" s="21"/>
      <c r="F24" s="21"/>
      <c r="G24" s="21"/>
      <c r="H24" s="21"/>
      <c r="I24" s="15"/>
      <c r="J24" s="22"/>
      <c r="K24" s="22"/>
      <c r="L24" s="22"/>
      <c r="M24" s="23"/>
      <c r="N24" s="24"/>
      <c r="O24" s="21"/>
      <c r="P24" s="15"/>
      <c r="Q24" s="15"/>
      <c r="R24" s="15"/>
      <c r="S24" s="15"/>
      <c r="T24" s="15"/>
      <c r="U24" s="15"/>
      <c r="V24" s="15"/>
      <c r="W24" s="15"/>
      <c r="X24" s="15"/>
      <c r="Y24" s="16"/>
      <c r="Z24" s="70"/>
      <c r="AA24" s="9"/>
    </row>
    <row r="25" spans="1:27" s="4" customFormat="1" ht="12" customHeight="1" x14ac:dyDescent="0.2">
      <c r="A25" s="45" t="s">
        <v>29</v>
      </c>
      <c r="B25" s="55">
        <v>697769</v>
      </c>
      <c r="C25" s="55">
        <v>708851</v>
      </c>
      <c r="D25" s="55">
        <v>705480</v>
      </c>
      <c r="E25" s="55">
        <v>680822</v>
      </c>
      <c r="F25" s="55">
        <v>632950</v>
      </c>
      <c r="G25" s="55">
        <v>625702</v>
      </c>
      <c r="H25" s="55">
        <v>612900</v>
      </c>
      <c r="I25" s="55">
        <v>697769</v>
      </c>
      <c r="J25" s="55">
        <v>708851</v>
      </c>
      <c r="K25" s="55">
        <v>705480</v>
      </c>
      <c r="L25" s="55">
        <v>712834</v>
      </c>
      <c r="M25" s="55">
        <v>726901</v>
      </c>
      <c r="N25" s="55">
        <v>740535</v>
      </c>
      <c r="O25" s="55">
        <v>748474</v>
      </c>
      <c r="P25" s="55">
        <f>SUM(P26:P27)</f>
        <v>746830</v>
      </c>
      <c r="Q25" s="55">
        <v>763649</v>
      </c>
      <c r="R25" s="55">
        <v>760427</v>
      </c>
      <c r="S25" s="55">
        <v>754884</v>
      </c>
      <c r="T25" s="55">
        <v>744846</v>
      </c>
      <c r="U25" s="55">
        <v>742878</v>
      </c>
      <c r="V25" s="55">
        <v>746658</v>
      </c>
      <c r="W25" s="55">
        <v>739820</v>
      </c>
      <c r="X25" s="55">
        <v>721607</v>
      </c>
      <c r="Y25" s="57">
        <v>711080</v>
      </c>
      <c r="Z25" s="75">
        <v>695172</v>
      </c>
      <c r="AA25" s="9"/>
    </row>
    <row r="26" spans="1:27" s="4" customFormat="1" ht="12" customHeight="1" x14ac:dyDescent="0.2">
      <c r="A26" s="18" t="s">
        <v>30</v>
      </c>
      <c r="B26" s="20">
        <v>508918</v>
      </c>
      <c r="C26" s="20">
        <v>505048</v>
      </c>
      <c r="D26" s="20">
        <v>503325</v>
      </c>
      <c r="E26" s="20">
        <v>549810</v>
      </c>
      <c r="F26" s="20">
        <v>496714</v>
      </c>
      <c r="G26" s="20">
        <v>488486</v>
      </c>
      <c r="H26" s="20">
        <v>438000</v>
      </c>
      <c r="I26" s="20">
        <v>508918</v>
      </c>
      <c r="J26" s="15">
        <v>505048</v>
      </c>
      <c r="K26" s="16">
        <v>503325</v>
      </c>
      <c r="L26" s="15">
        <v>494635</v>
      </c>
      <c r="M26" s="15">
        <v>497021</v>
      </c>
      <c r="N26" s="15">
        <v>488412</v>
      </c>
      <c r="O26" s="15">
        <v>493246</v>
      </c>
      <c r="P26" s="15">
        <v>489227</v>
      </c>
      <c r="Q26" s="15">
        <v>488397</v>
      </c>
      <c r="R26" s="15">
        <v>491546</v>
      </c>
      <c r="S26" s="15">
        <v>493181</v>
      </c>
      <c r="T26" s="15">
        <v>486683</v>
      </c>
      <c r="U26" s="15">
        <v>481321</v>
      </c>
      <c r="V26" s="15">
        <v>480552</v>
      </c>
      <c r="W26" s="15">
        <v>471527</v>
      </c>
      <c r="X26" s="15">
        <v>455368</v>
      </c>
      <c r="Y26" s="16">
        <v>451223</v>
      </c>
      <c r="Z26" s="74">
        <v>440525</v>
      </c>
      <c r="AA26" s="9"/>
    </row>
    <row r="27" spans="1:27" s="4" customFormat="1" ht="12" customHeight="1" x14ac:dyDescent="0.2">
      <c r="A27" s="18" t="s">
        <v>31</v>
      </c>
      <c r="B27" s="20">
        <f>B25-B26</f>
        <v>188851</v>
      </c>
      <c r="C27" s="20">
        <f>C25-C26</f>
        <v>203803</v>
      </c>
      <c r="D27" s="20">
        <f>D25-D26</f>
        <v>202155</v>
      </c>
      <c r="E27" s="20">
        <f>E25-E26</f>
        <v>131012</v>
      </c>
      <c r="F27" s="20">
        <v>136236</v>
      </c>
      <c r="G27" s="20">
        <v>137216</v>
      </c>
      <c r="H27" s="20">
        <v>174900</v>
      </c>
      <c r="I27" s="20">
        <v>188851</v>
      </c>
      <c r="J27" s="15">
        <v>203802</v>
      </c>
      <c r="K27" s="16">
        <v>202155</v>
      </c>
      <c r="L27" s="15">
        <v>218199</v>
      </c>
      <c r="M27" s="15">
        <v>229880</v>
      </c>
      <c r="N27" s="15">
        <v>252123</v>
      </c>
      <c r="O27" s="15">
        <v>255228</v>
      </c>
      <c r="P27" s="15">
        <v>257603</v>
      </c>
      <c r="Q27" s="15">
        <f>Q25-Q26</f>
        <v>275252</v>
      </c>
      <c r="R27" s="15">
        <f>R25-R26</f>
        <v>268881</v>
      </c>
      <c r="S27" s="15">
        <v>261703</v>
      </c>
      <c r="T27" s="15">
        <v>258163</v>
      </c>
      <c r="U27" s="15">
        <v>261557</v>
      </c>
      <c r="V27" s="15">
        <v>266106</v>
      </c>
      <c r="W27" s="15">
        <v>268293</v>
      </c>
      <c r="X27" s="15">
        <v>266239</v>
      </c>
      <c r="Y27" s="16">
        <v>259857</v>
      </c>
      <c r="Z27" s="74">
        <v>254647</v>
      </c>
      <c r="AA27" s="9"/>
    </row>
    <row r="28" spans="1:27" s="4" customFormat="1" ht="12" customHeight="1" x14ac:dyDescent="0.2">
      <c r="A28" s="18"/>
      <c r="B28" s="20"/>
      <c r="C28" s="20"/>
      <c r="D28" s="20"/>
      <c r="E28" s="23"/>
      <c r="F28" s="23"/>
      <c r="G28" s="23"/>
      <c r="H28" s="23"/>
      <c r="I28" s="20"/>
      <c r="J28" s="25"/>
      <c r="K28" s="25"/>
      <c r="L28" s="25"/>
      <c r="M28" s="23"/>
      <c r="N28" s="21"/>
      <c r="O28" s="21"/>
      <c r="P28" s="15"/>
      <c r="Q28" s="15"/>
      <c r="R28" s="15"/>
      <c r="S28" s="15"/>
      <c r="T28" s="15"/>
      <c r="U28" s="15"/>
      <c r="V28" s="15"/>
      <c r="W28" s="15"/>
      <c r="X28" s="15"/>
      <c r="Y28" s="16"/>
      <c r="Z28" s="70"/>
      <c r="AA28" s="9"/>
    </row>
    <row r="29" spans="1:27" s="4" customFormat="1" ht="12" customHeight="1" x14ac:dyDescent="0.2">
      <c r="A29" s="56" t="s">
        <v>32</v>
      </c>
      <c r="B29" s="55">
        <v>36611</v>
      </c>
      <c r="C29" s="55">
        <v>41904</v>
      </c>
      <c r="D29" s="55">
        <v>42226</v>
      </c>
      <c r="E29" s="55">
        <f>SUM(E30:E31)</f>
        <v>68133</v>
      </c>
      <c r="F29" s="55">
        <v>39700</v>
      </c>
      <c r="G29" s="55">
        <v>40800</v>
      </c>
      <c r="H29" s="55">
        <v>37238</v>
      </c>
      <c r="I29" s="55">
        <v>36611</v>
      </c>
      <c r="J29" s="57">
        <v>41904</v>
      </c>
      <c r="K29" s="57">
        <v>42226</v>
      </c>
      <c r="L29" s="57">
        <v>40857</v>
      </c>
      <c r="M29" s="55">
        <v>40664</v>
      </c>
      <c r="N29" s="55">
        <v>40273</v>
      </c>
      <c r="O29" s="55">
        <v>40845</v>
      </c>
      <c r="P29" s="55">
        <v>36953</v>
      </c>
      <c r="Q29" s="55">
        <v>45763</v>
      </c>
      <c r="R29" s="55">
        <v>47895</v>
      </c>
      <c r="S29" s="55">
        <v>48511</v>
      </c>
      <c r="T29" s="55">
        <v>48989</v>
      </c>
      <c r="U29" s="55">
        <v>50642</v>
      </c>
      <c r="V29" s="55">
        <v>46631</v>
      </c>
      <c r="W29" s="55">
        <v>48436</v>
      </c>
      <c r="X29" s="55">
        <v>46844</v>
      </c>
      <c r="Y29" s="57">
        <v>47610</v>
      </c>
      <c r="Z29" s="75">
        <v>42617</v>
      </c>
      <c r="AA29" s="9"/>
    </row>
    <row r="30" spans="1:27" s="4" customFormat="1" ht="12" customHeight="1" x14ac:dyDescent="0.2">
      <c r="A30" s="18"/>
      <c r="B30" s="20"/>
      <c r="C30" s="20"/>
      <c r="D30" s="20"/>
      <c r="E30" s="26"/>
      <c r="F30" s="26"/>
      <c r="G30" s="26"/>
      <c r="H30" s="26"/>
      <c r="I30" s="20"/>
      <c r="J30" s="25"/>
      <c r="K30" s="25"/>
      <c r="L30" s="25"/>
      <c r="M30" s="23"/>
      <c r="N30" s="27"/>
      <c r="O30" s="21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66"/>
      <c r="AA30" s="9"/>
    </row>
    <row r="31" spans="1:27" s="4" customFormat="1" ht="12" customHeight="1" x14ac:dyDescent="0.2">
      <c r="A31" s="56" t="s">
        <v>33</v>
      </c>
      <c r="B31" s="55">
        <v>67770</v>
      </c>
      <c r="C31" s="55">
        <v>67997</v>
      </c>
      <c r="D31" s="55">
        <v>68873</v>
      </c>
      <c r="E31" s="55">
        <v>68133</v>
      </c>
      <c r="F31" s="55">
        <v>67500</v>
      </c>
      <c r="G31" s="55">
        <v>66400</v>
      </c>
      <c r="H31" s="55">
        <v>70400</v>
      </c>
      <c r="I31" s="55">
        <v>67770</v>
      </c>
      <c r="J31" s="57">
        <v>67997</v>
      </c>
      <c r="K31" s="57">
        <v>68873</v>
      </c>
      <c r="L31" s="57">
        <v>63997</v>
      </c>
      <c r="M31" s="55">
        <v>63927</v>
      </c>
      <c r="N31" s="55">
        <v>64416</v>
      </c>
      <c r="O31" s="55">
        <v>64743</v>
      </c>
      <c r="P31" s="55">
        <v>67105</v>
      </c>
      <c r="Q31" s="55">
        <v>67575</v>
      </c>
      <c r="R31" s="55">
        <v>68173</v>
      </c>
      <c r="S31" s="55">
        <v>68022</v>
      </c>
      <c r="T31" s="55">
        <v>69750</v>
      </c>
      <c r="U31" s="55">
        <v>69688</v>
      </c>
      <c r="V31" s="55">
        <v>70820</v>
      </c>
      <c r="W31" s="55">
        <v>69080</v>
      </c>
      <c r="X31" s="55">
        <v>70461</v>
      </c>
      <c r="Y31" s="57">
        <v>68814</v>
      </c>
      <c r="Z31" s="71">
        <v>68155</v>
      </c>
      <c r="AA31" s="9"/>
    </row>
    <row r="32" spans="1:27" s="4" customFormat="1" ht="12" customHeight="1" x14ac:dyDescent="0.2">
      <c r="A32" s="28"/>
      <c r="B32" s="29"/>
      <c r="C32" s="29"/>
      <c r="D32" s="29"/>
      <c r="E32" s="23"/>
      <c r="F32" s="23"/>
      <c r="G32" s="23"/>
      <c r="H32" s="23"/>
      <c r="I32" s="29"/>
      <c r="J32" s="25"/>
      <c r="K32" s="25"/>
      <c r="L32" s="25"/>
      <c r="M32" s="23"/>
      <c r="N32" s="21"/>
      <c r="O32" s="21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66"/>
      <c r="AA32" s="9"/>
    </row>
    <row r="33" spans="1:27" s="4" customFormat="1" ht="12" customHeight="1" x14ac:dyDescent="0.2">
      <c r="A33" s="56" t="s">
        <v>3</v>
      </c>
      <c r="B33" s="55">
        <v>42361</v>
      </c>
      <c r="C33" s="55">
        <v>44527</v>
      </c>
      <c r="D33" s="55">
        <v>54569</v>
      </c>
      <c r="E33" s="55">
        <v>35844</v>
      </c>
      <c r="F33" s="55">
        <v>33590</v>
      </c>
      <c r="G33" s="55">
        <v>34468</v>
      </c>
      <c r="H33" s="55">
        <v>35534</v>
      </c>
      <c r="I33" s="55">
        <v>42361</v>
      </c>
      <c r="J33" s="57">
        <v>44527</v>
      </c>
      <c r="K33" s="57">
        <v>54569</v>
      </c>
      <c r="L33" s="57">
        <v>55536</v>
      </c>
      <c r="M33" s="55">
        <v>51048</v>
      </c>
      <c r="N33" s="55">
        <v>50804</v>
      </c>
      <c r="O33" s="55">
        <v>48373</v>
      </c>
      <c r="P33" s="55">
        <v>50834</v>
      </c>
      <c r="Q33" s="55">
        <v>54128</v>
      </c>
      <c r="R33" s="55">
        <v>60467</v>
      </c>
      <c r="S33" s="55">
        <v>57213</v>
      </c>
      <c r="T33" s="55">
        <v>56341</v>
      </c>
      <c r="U33" s="55">
        <v>56075</v>
      </c>
      <c r="V33" s="55">
        <v>48101</v>
      </c>
      <c r="W33" s="55">
        <v>57009</v>
      </c>
      <c r="X33" s="55">
        <v>50454</v>
      </c>
      <c r="Y33" s="57">
        <v>49585</v>
      </c>
      <c r="Z33" s="71">
        <v>46258</v>
      </c>
      <c r="AA33" s="9"/>
    </row>
    <row r="34" spans="1:27" s="2" customFormat="1" ht="12" customHeight="1" x14ac:dyDescent="0.2">
      <c r="A34" s="30"/>
      <c r="B34" s="31"/>
      <c r="C34" s="31"/>
      <c r="D34" s="31"/>
      <c r="E34" s="32"/>
      <c r="F34" s="32"/>
      <c r="G34" s="32"/>
      <c r="H34" s="32"/>
      <c r="I34" s="33"/>
      <c r="J34" s="32"/>
      <c r="K34" s="32"/>
      <c r="L34" s="32"/>
      <c r="M34" s="32"/>
      <c r="N34" s="32"/>
      <c r="O34" s="32"/>
      <c r="P34" s="33"/>
      <c r="Q34" s="34"/>
      <c r="R34" s="31"/>
      <c r="S34" s="31"/>
      <c r="T34" s="31"/>
      <c r="U34" s="31"/>
      <c r="V34" s="31"/>
      <c r="W34" s="31"/>
      <c r="X34" s="31"/>
      <c r="Y34" s="32"/>
      <c r="Z34" s="32"/>
      <c r="AA34" s="32"/>
    </row>
    <row r="35" spans="1:27" s="2" customFormat="1" ht="12.75" customHeight="1" x14ac:dyDescent="0.2">
      <c r="A35" s="32" t="s">
        <v>34</v>
      </c>
      <c r="B35" s="32"/>
      <c r="C35" s="32"/>
      <c r="D35" s="32"/>
      <c r="E35" s="32"/>
      <c r="F35" s="32"/>
      <c r="G35" s="32"/>
      <c r="H35" s="32"/>
      <c r="I35" s="35"/>
      <c r="J35" s="32"/>
      <c r="K35" s="32"/>
      <c r="L35" s="32"/>
      <c r="M35" s="32"/>
      <c r="N35" s="32"/>
      <c r="O35" s="32"/>
      <c r="P35" s="35"/>
      <c r="Q35" s="36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s="2" customFormat="1" ht="12.75" customHeight="1" x14ac:dyDescent="0.2">
      <c r="A36" s="32"/>
      <c r="B36" s="32"/>
      <c r="C36" s="32"/>
      <c r="D36" s="32"/>
      <c r="E36" s="32"/>
      <c r="F36" s="32"/>
      <c r="G36" s="32"/>
      <c r="H36" s="32"/>
      <c r="I36" s="35"/>
      <c r="J36" s="35"/>
      <c r="K36" s="35"/>
      <c r="L36" s="35"/>
      <c r="M36" s="35"/>
      <c r="N36" s="35"/>
      <c r="O36" s="35"/>
      <c r="P36" s="35"/>
      <c r="Q36" s="36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s="1" customFormat="1" x14ac:dyDescent="0.2">
      <c r="A37" s="32" t="s">
        <v>35</v>
      </c>
      <c r="B37" s="7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/>
      <c r="Q37" s="3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1" customFormat="1" x14ac:dyDescent="0.2">
      <c r="A38" s="32"/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3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1" customFormat="1" x14ac:dyDescent="0.2">
      <c r="A39" s="7"/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3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0.100000000000001" customHeight="1" x14ac:dyDescent="0.2">
      <c r="A40" s="6" t="s">
        <v>36</v>
      </c>
      <c r="B40" s="7"/>
      <c r="C40" s="7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  <c r="O40" s="8"/>
      <c r="P40" s="8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5" customFormat="1" ht="12" customHeight="1" x14ac:dyDescent="0.2">
      <c r="A41" s="45" t="s">
        <v>5</v>
      </c>
      <c r="B41" s="58">
        <v>2000</v>
      </c>
      <c r="C41" s="58">
        <v>2001</v>
      </c>
      <c r="D41" s="59">
        <v>2002</v>
      </c>
      <c r="E41" s="60" t="s">
        <v>6</v>
      </c>
      <c r="F41" s="61">
        <v>1997</v>
      </c>
      <c r="G41" s="61">
        <v>1998</v>
      </c>
      <c r="H41" s="61">
        <v>1999</v>
      </c>
      <c r="I41" s="61">
        <v>2000</v>
      </c>
      <c r="J41" s="61">
        <v>2001</v>
      </c>
      <c r="K41" s="61">
        <v>2002</v>
      </c>
      <c r="L41" s="61">
        <v>2003</v>
      </c>
      <c r="M41" s="61">
        <v>2004</v>
      </c>
      <c r="N41" s="61">
        <v>2005</v>
      </c>
      <c r="O41" s="61">
        <v>2006</v>
      </c>
      <c r="P41" s="61">
        <v>2007</v>
      </c>
      <c r="Q41" s="61">
        <v>2008</v>
      </c>
      <c r="R41" s="7"/>
      <c r="S41" s="7"/>
      <c r="T41" s="7"/>
      <c r="U41" s="7"/>
      <c r="V41" s="7"/>
      <c r="W41" s="7"/>
      <c r="X41" s="7"/>
      <c r="Y41" s="17"/>
      <c r="Z41" s="17"/>
      <c r="AA41" s="17"/>
    </row>
    <row r="42" spans="1:27" s="4" customFormat="1" ht="12" customHeight="1" x14ac:dyDescent="0.2">
      <c r="A42" s="48"/>
      <c r="B42" s="58"/>
      <c r="C42" s="58"/>
      <c r="D42" s="58"/>
      <c r="E42" s="52" t="s">
        <v>37</v>
      </c>
      <c r="F42" s="52" t="s">
        <v>37</v>
      </c>
      <c r="G42" s="52" t="s">
        <v>37</v>
      </c>
      <c r="H42" s="52" t="s">
        <v>37</v>
      </c>
      <c r="I42" s="52" t="s">
        <v>37</v>
      </c>
      <c r="J42" s="52" t="s">
        <v>37</v>
      </c>
      <c r="K42" s="52" t="s">
        <v>37</v>
      </c>
      <c r="L42" s="52" t="s">
        <v>37</v>
      </c>
      <c r="M42" s="52" t="s">
        <v>37</v>
      </c>
      <c r="N42" s="52" t="s">
        <v>37</v>
      </c>
      <c r="O42" s="52" t="s">
        <v>37</v>
      </c>
      <c r="P42" s="52" t="s">
        <v>37</v>
      </c>
      <c r="Q42" s="52" t="s">
        <v>37</v>
      </c>
      <c r="R42" s="7"/>
      <c r="S42" s="7"/>
      <c r="T42" s="7"/>
      <c r="U42" s="7"/>
      <c r="V42" s="7"/>
      <c r="W42" s="7"/>
      <c r="X42" s="7"/>
      <c r="Y42" s="9"/>
      <c r="Z42" s="9"/>
      <c r="AA42" s="9"/>
    </row>
    <row r="43" spans="1:27" s="4" customFormat="1" ht="12" customHeight="1" x14ac:dyDescent="0.2">
      <c r="A43" s="28"/>
      <c r="B43" s="38"/>
      <c r="C43" s="38"/>
      <c r="D43" s="3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9"/>
      <c r="Q43" s="39"/>
      <c r="R43" s="7"/>
      <c r="S43" s="7"/>
      <c r="T43" s="7"/>
      <c r="U43" s="7"/>
      <c r="V43" s="7"/>
      <c r="W43" s="7"/>
      <c r="X43" s="7"/>
      <c r="Y43" s="9"/>
      <c r="Z43" s="9"/>
      <c r="AA43" s="9"/>
    </row>
    <row r="44" spans="1:27" s="4" customFormat="1" ht="12" customHeight="1" x14ac:dyDescent="0.2">
      <c r="A44" s="58" t="s">
        <v>38</v>
      </c>
      <c r="B44" s="62">
        <v>1410155</v>
      </c>
      <c r="C44" s="62">
        <v>1419714</v>
      </c>
      <c r="D44" s="62">
        <v>1297855</v>
      </c>
      <c r="E44" s="55">
        <v>549</v>
      </c>
      <c r="F44" s="55">
        <v>497</v>
      </c>
      <c r="G44" s="55">
        <v>488</v>
      </c>
      <c r="H44" s="55">
        <v>438</v>
      </c>
      <c r="I44" s="55">
        <v>462</v>
      </c>
      <c r="J44" s="55">
        <v>461</v>
      </c>
      <c r="K44" s="55">
        <v>456</v>
      </c>
      <c r="L44" s="55">
        <v>454</v>
      </c>
      <c r="M44" s="55">
        <v>456</v>
      </c>
      <c r="N44" s="55">
        <v>448</v>
      </c>
      <c r="O44" s="55">
        <v>450</v>
      </c>
      <c r="P44" s="63">
        <v>447</v>
      </c>
      <c r="Q44" s="63">
        <v>438</v>
      </c>
      <c r="R44" s="7"/>
      <c r="S44" s="7"/>
      <c r="T44" s="7"/>
      <c r="U44" s="7"/>
      <c r="V44" s="7"/>
      <c r="W44" s="7"/>
      <c r="X44" s="7"/>
      <c r="Y44" s="9"/>
      <c r="Z44" s="9"/>
      <c r="AA44" s="9"/>
    </row>
    <row r="45" spans="1:27" s="4" customFormat="1" ht="12" customHeight="1" x14ac:dyDescent="0.2">
      <c r="A45" s="58" t="s">
        <v>39</v>
      </c>
      <c r="B45" s="62">
        <v>17403</v>
      </c>
      <c r="C45" s="62">
        <v>20789</v>
      </c>
      <c r="D45" s="62">
        <v>19906</v>
      </c>
      <c r="E45" s="55">
        <v>2490</v>
      </c>
      <c r="F45" s="55">
        <v>2564</v>
      </c>
      <c r="G45" s="55">
        <v>2594</v>
      </c>
      <c r="H45" s="55">
        <v>2633</v>
      </c>
      <c r="I45" s="55">
        <v>2714</v>
      </c>
      <c r="J45" s="55">
        <v>2749</v>
      </c>
      <c r="K45" s="55">
        <v>2735</v>
      </c>
      <c r="L45" s="55">
        <v>2699</v>
      </c>
      <c r="M45" s="55">
        <v>2732</v>
      </c>
      <c r="N45" s="55">
        <v>2755</v>
      </c>
      <c r="O45" s="55">
        <v>2728</v>
      </c>
      <c r="P45" s="63">
        <v>2785</v>
      </c>
      <c r="Q45" s="63">
        <v>2958</v>
      </c>
      <c r="R45" s="7"/>
      <c r="S45" s="7"/>
      <c r="T45" s="7"/>
      <c r="U45" s="7"/>
      <c r="V45" s="7"/>
      <c r="W45" s="7"/>
      <c r="X45" s="7"/>
      <c r="Y45" s="9"/>
      <c r="Z45" s="9"/>
      <c r="AA45" s="9"/>
    </row>
    <row r="46" spans="1:27" s="4" customFormat="1" ht="12" customHeight="1" x14ac:dyDescent="0.2">
      <c r="A46" s="18" t="s">
        <v>40</v>
      </c>
      <c r="B46" s="40">
        <v>462411</v>
      </c>
      <c r="C46" s="40">
        <v>460524</v>
      </c>
      <c r="D46" s="40">
        <v>455880</v>
      </c>
      <c r="E46" s="20">
        <v>1531</v>
      </c>
      <c r="F46" s="20">
        <v>1539</v>
      </c>
      <c r="G46" s="20">
        <v>1545</v>
      </c>
      <c r="H46" s="20">
        <v>1503</v>
      </c>
      <c r="I46" s="20">
        <v>1410</v>
      </c>
      <c r="J46" s="20">
        <v>1420</v>
      </c>
      <c r="K46" s="20">
        <v>1298</v>
      </c>
      <c r="L46" s="20">
        <v>1295</v>
      </c>
      <c r="M46" s="20">
        <v>1323</v>
      </c>
      <c r="N46" s="20">
        <v>1372</v>
      </c>
      <c r="O46" s="20">
        <v>1403</v>
      </c>
      <c r="P46" s="19">
        <v>1427</v>
      </c>
      <c r="Q46" s="19">
        <v>1444</v>
      </c>
      <c r="R46" s="7"/>
      <c r="S46" s="7"/>
      <c r="T46" s="7"/>
      <c r="U46" s="7"/>
      <c r="V46" s="7"/>
      <c r="W46" s="7"/>
      <c r="X46" s="7"/>
      <c r="Y46" s="9"/>
      <c r="Z46" s="9"/>
      <c r="AA46" s="9"/>
    </row>
    <row r="47" spans="1:27" s="4" customFormat="1" ht="12" customHeight="1" x14ac:dyDescent="0.2">
      <c r="A47" s="18" t="s">
        <v>41</v>
      </c>
      <c r="B47" s="40">
        <v>252166</v>
      </c>
      <c r="C47" s="40">
        <v>259329</v>
      </c>
      <c r="D47" s="40">
        <v>263096</v>
      </c>
      <c r="E47" s="20">
        <v>356</v>
      </c>
      <c r="F47" s="20">
        <v>375</v>
      </c>
      <c r="G47" s="20">
        <v>402</v>
      </c>
      <c r="H47" s="20">
        <v>337</v>
      </c>
      <c r="I47" s="20">
        <v>459</v>
      </c>
      <c r="J47" s="20">
        <v>465</v>
      </c>
      <c r="K47" s="20">
        <v>506</v>
      </c>
      <c r="L47" s="20">
        <v>496</v>
      </c>
      <c r="M47" s="20">
        <v>494</v>
      </c>
      <c r="N47" s="20">
        <v>481</v>
      </c>
      <c r="O47" s="20">
        <v>464</v>
      </c>
      <c r="P47" s="19">
        <v>452</v>
      </c>
      <c r="Q47" s="19">
        <v>551</v>
      </c>
      <c r="R47" s="7"/>
      <c r="S47" s="7"/>
      <c r="T47" s="7"/>
      <c r="U47" s="7"/>
      <c r="V47" s="7"/>
      <c r="W47" s="7"/>
      <c r="X47" s="7"/>
      <c r="Y47" s="9"/>
      <c r="Z47" s="9"/>
      <c r="AA47" s="9"/>
    </row>
    <row r="48" spans="1:27" s="4" customFormat="1" ht="12" customHeight="1" x14ac:dyDescent="0.2">
      <c r="A48" s="18" t="s">
        <v>42</v>
      </c>
      <c r="B48" s="40">
        <v>32731</v>
      </c>
      <c r="C48" s="40">
        <v>76269</v>
      </c>
      <c r="D48" s="40">
        <v>101010</v>
      </c>
      <c r="E48" s="20">
        <v>430</v>
      </c>
      <c r="F48" s="20">
        <v>440</v>
      </c>
      <c r="G48" s="20">
        <v>438</v>
      </c>
      <c r="H48" s="20">
        <v>460</v>
      </c>
      <c r="I48" s="20">
        <v>252</v>
      </c>
      <c r="J48" s="20">
        <v>259</v>
      </c>
      <c r="K48" s="20">
        <v>263</v>
      </c>
      <c r="L48" s="20">
        <v>247</v>
      </c>
      <c r="M48" s="20">
        <v>247</v>
      </c>
      <c r="N48" s="20">
        <v>251</v>
      </c>
      <c r="O48" s="20">
        <v>251</v>
      </c>
      <c r="P48" s="19">
        <v>261</v>
      </c>
      <c r="Q48" s="19">
        <v>259</v>
      </c>
      <c r="R48" s="7"/>
      <c r="S48" s="7"/>
      <c r="T48" s="7"/>
      <c r="U48" s="7"/>
      <c r="V48" s="7"/>
      <c r="W48" s="7"/>
      <c r="X48" s="7"/>
      <c r="Y48" s="9"/>
      <c r="Z48" s="9"/>
      <c r="AA48" s="9"/>
    </row>
    <row r="49" spans="1:27" s="4" customFormat="1" ht="12" customHeight="1" x14ac:dyDescent="0.2">
      <c r="A49" s="18" t="s">
        <v>43</v>
      </c>
      <c r="B49" s="40">
        <v>98708</v>
      </c>
      <c r="C49" s="40">
        <v>87758</v>
      </c>
      <c r="D49" s="40">
        <v>66379</v>
      </c>
      <c r="E49" s="20">
        <v>173</v>
      </c>
      <c r="F49" s="20">
        <v>210</v>
      </c>
      <c r="G49" s="20">
        <v>209</v>
      </c>
      <c r="H49" s="20">
        <v>333</v>
      </c>
      <c r="I49" s="20">
        <v>593</v>
      </c>
      <c r="J49" s="20">
        <v>605</v>
      </c>
      <c r="K49" s="20">
        <v>667</v>
      </c>
      <c r="L49" s="20">
        <v>661</v>
      </c>
      <c r="M49" s="20">
        <v>668</v>
      </c>
      <c r="N49" s="20">
        <v>652</v>
      </c>
      <c r="O49" s="20">
        <v>611</v>
      </c>
      <c r="P49" s="19">
        <v>646</v>
      </c>
      <c r="Q49" s="19">
        <v>705</v>
      </c>
      <c r="R49" s="7"/>
      <c r="S49" s="7"/>
      <c r="T49" s="7"/>
      <c r="U49" s="7"/>
      <c r="V49" s="7"/>
      <c r="W49" s="7"/>
      <c r="X49" s="7"/>
      <c r="Y49" s="9"/>
      <c r="Z49" s="9"/>
      <c r="AA49" s="9"/>
    </row>
    <row r="50" spans="1:27" s="4" customFormat="1" ht="12" customHeight="1" x14ac:dyDescent="0.2">
      <c r="A50" s="58" t="s">
        <v>44</v>
      </c>
      <c r="B50" s="62">
        <v>327713</v>
      </c>
      <c r="C50" s="62">
        <v>316662</v>
      </c>
      <c r="D50" s="62">
        <v>350362</v>
      </c>
      <c r="E50" s="55">
        <v>3039</v>
      </c>
      <c r="F50" s="55">
        <v>3061</v>
      </c>
      <c r="G50" s="55">
        <v>3082</v>
      </c>
      <c r="H50" s="55">
        <v>3071</v>
      </c>
      <c r="I50" s="55">
        <v>3176</v>
      </c>
      <c r="J50" s="55">
        <v>3209</v>
      </c>
      <c r="K50" s="55">
        <v>3191</v>
      </c>
      <c r="L50" s="55">
        <v>3152</v>
      </c>
      <c r="M50" s="55">
        <v>3187</v>
      </c>
      <c r="N50" s="55">
        <v>3203</v>
      </c>
      <c r="O50" s="55">
        <v>3179</v>
      </c>
      <c r="P50" s="63">
        <v>3233</v>
      </c>
      <c r="Q50" s="63">
        <v>3396</v>
      </c>
      <c r="R50" s="7"/>
      <c r="S50" s="7"/>
      <c r="T50" s="7"/>
      <c r="U50" s="7"/>
      <c r="V50" s="7"/>
      <c r="W50" s="7"/>
      <c r="X50" s="7"/>
      <c r="Y50" s="9"/>
      <c r="Z50" s="9"/>
      <c r="AA50" s="9"/>
    </row>
    <row r="51" spans="1:27" s="1" customFormat="1" ht="12" customHeight="1" x14ac:dyDescent="0.2">
      <c r="A51" s="7"/>
      <c r="B51" s="7"/>
      <c r="C51" s="7"/>
      <c r="D51" s="7"/>
      <c r="E51" s="7"/>
      <c r="F51" s="7"/>
      <c r="G51" s="7"/>
      <c r="H51" s="7"/>
      <c r="I51" s="8"/>
      <c r="J51" s="8"/>
      <c r="K51" s="8"/>
      <c r="L51" s="8"/>
      <c r="M51" s="8"/>
      <c r="N51" s="8"/>
      <c r="O51" s="8"/>
      <c r="P51" s="8"/>
      <c r="Q51" s="3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s="1" customFormat="1" x14ac:dyDescent="0.2">
      <c r="A52" s="32" t="s">
        <v>45</v>
      </c>
      <c r="B52" s="7"/>
      <c r="C52" s="7"/>
      <c r="D52" s="7"/>
      <c r="E52" s="7"/>
      <c r="F52" s="7"/>
      <c r="G52" s="7"/>
      <c r="H52" s="7"/>
      <c r="I52" s="8"/>
      <c r="J52" s="8"/>
      <c r="K52" s="8"/>
      <c r="L52" s="8"/>
      <c r="M52" s="8"/>
      <c r="N52" s="8"/>
      <c r="O52" s="8"/>
      <c r="P52" s="8"/>
      <c r="Q52" s="3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s="1" customFormat="1" x14ac:dyDescent="0.2">
      <c r="A53" s="7"/>
      <c r="B53" s="7"/>
      <c r="C53" s="7"/>
      <c r="D53" s="7"/>
      <c r="E53" s="7"/>
      <c r="F53" s="7"/>
      <c r="G53" s="7"/>
      <c r="H53" s="7"/>
      <c r="I53" s="8"/>
      <c r="J53" s="8"/>
      <c r="K53" s="8"/>
      <c r="L53" s="8"/>
      <c r="M53" s="8"/>
      <c r="N53" s="8"/>
      <c r="O53" s="8"/>
      <c r="P53" s="8"/>
      <c r="Q53" s="3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1" customFormat="1" x14ac:dyDescent="0.2">
      <c r="A54" s="7"/>
      <c r="B54" s="7"/>
      <c r="C54" s="7"/>
      <c r="D54" s="7"/>
      <c r="E54" s="7"/>
      <c r="F54" s="7"/>
      <c r="G54" s="7"/>
      <c r="H54" s="7"/>
      <c r="I54" s="8"/>
      <c r="J54" s="8"/>
      <c r="K54" s="8"/>
      <c r="L54" s="8"/>
      <c r="M54" s="8"/>
      <c r="N54" s="8"/>
      <c r="O54" s="8"/>
      <c r="P54" s="8"/>
      <c r="Q54" s="3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0.100000000000001" customHeight="1" x14ac:dyDescent="0.2">
      <c r="A55" s="6" t="s">
        <v>46</v>
      </c>
      <c r="B55" s="7"/>
      <c r="C55" s="7"/>
      <c r="D55" s="7"/>
      <c r="E55" s="7"/>
      <c r="F55" s="7"/>
      <c r="G55" s="7"/>
      <c r="H55" s="7"/>
      <c r="I55" s="8"/>
      <c r="J55" s="8"/>
      <c r="K55" s="8"/>
      <c r="L55" s="8"/>
      <c r="M55" s="8"/>
      <c r="N55" s="8"/>
      <c r="O55" s="8"/>
      <c r="P55" s="8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5" customFormat="1" ht="12" customHeight="1" x14ac:dyDescent="0.2">
      <c r="A56" s="45" t="s">
        <v>5</v>
      </c>
      <c r="B56" s="58">
        <v>2000</v>
      </c>
      <c r="C56" s="58">
        <v>2001</v>
      </c>
      <c r="D56" s="58">
        <v>2002</v>
      </c>
      <c r="E56" s="49" t="s">
        <v>6</v>
      </c>
      <c r="F56" s="61">
        <v>1997</v>
      </c>
      <c r="G56" s="61">
        <v>1998</v>
      </c>
      <c r="H56" s="61">
        <v>1999</v>
      </c>
      <c r="I56" s="47">
        <v>2000</v>
      </c>
      <c r="J56" s="47">
        <v>2001</v>
      </c>
      <c r="K56" s="47">
        <v>2002</v>
      </c>
      <c r="L56" s="47">
        <v>2003</v>
      </c>
      <c r="M56" s="47">
        <v>2004</v>
      </c>
      <c r="N56" s="47">
        <v>2005</v>
      </c>
      <c r="O56" s="47">
        <v>2006</v>
      </c>
      <c r="P56" s="49">
        <v>2007</v>
      </c>
      <c r="Q56" s="49">
        <v>2008</v>
      </c>
      <c r="R56" s="49">
        <v>2009</v>
      </c>
      <c r="S56" s="49">
        <v>2010</v>
      </c>
      <c r="T56" s="49">
        <v>2011</v>
      </c>
      <c r="U56" s="49">
        <v>2012</v>
      </c>
      <c r="V56" s="49">
        <v>2013</v>
      </c>
      <c r="W56" s="49">
        <v>2014</v>
      </c>
      <c r="X56" s="49">
        <v>2015</v>
      </c>
      <c r="Y56" s="64" t="s">
        <v>65</v>
      </c>
      <c r="Z56" s="17"/>
      <c r="AA56" s="17"/>
    </row>
    <row r="57" spans="1:27" s="4" customFormat="1" ht="12" customHeight="1" x14ac:dyDescent="0.2">
      <c r="A57" s="28"/>
      <c r="B57" s="38"/>
      <c r="C57" s="38"/>
      <c r="D57" s="38"/>
      <c r="E57" s="38"/>
      <c r="F57" s="38"/>
      <c r="G57" s="38"/>
      <c r="H57" s="38"/>
      <c r="I57" s="41"/>
      <c r="J57" s="41"/>
      <c r="K57" s="41"/>
      <c r="L57" s="41"/>
      <c r="M57" s="41"/>
      <c r="N57" s="41"/>
      <c r="O57" s="41"/>
      <c r="P57" s="39"/>
      <c r="Q57" s="39"/>
      <c r="R57" s="42"/>
      <c r="S57" s="42"/>
      <c r="T57" s="42"/>
      <c r="U57" s="42"/>
      <c r="V57" s="42"/>
      <c r="W57" s="42"/>
      <c r="X57" s="42"/>
      <c r="Y57" s="42"/>
      <c r="Z57" s="9"/>
      <c r="AA57" s="9"/>
    </row>
    <row r="58" spans="1:27" s="4" customFormat="1" ht="12" customHeight="1" x14ac:dyDescent="0.2">
      <c r="A58" s="18" t="s">
        <v>47</v>
      </c>
      <c r="B58" s="40">
        <v>1410155</v>
      </c>
      <c r="C58" s="40">
        <v>1419714</v>
      </c>
      <c r="D58" s="40">
        <v>1297855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19">
        <v>1426736</v>
      </c>
      <c r="Q58" s="19">
        <v>1443644</v>
      </c>
      <c r="R58" s="19">
        <v>1429872</v>
      </c>
      <c r="S58" s="19">
        <v>1453442</v>
      </c>
      <c r="T58" s="19">
        <v>1443145</v>
      </c>
      <c r="U58" s="19">
        <v>1458231</v>
      </c>
      <c r="V58" s="19">
        <v>1486342</v>
      </c>
      <c r="W58" s="19">
        <v>1480970</v>
      </c>
      <c r="X58" s="19">
        <v>1461319</v>
      </c>
      <c r="Y58" s="19" t="s">
        <v>66</v>
      </c>
      <c r="Z58" s="9"/>
      <c r="AA58" s="9"/>
    </row>
    <row r="59" spans="1:27" s="4" customFormat="1" ht="12" customHeight="1" x14ac:dyDescent="0.2">
      <c r="A59" s="18" t="s">
        <v>48</v>
      </c>
      <c r="B59" s="40">
        <v>17403</v>
      </c>
      <c r="C59" s="40">
        <v>20789</v>
      </c>
      <c r="D59" s="40">
        <v>19906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19">
        <v>18779</v>
      </c>
      <c r="Q59" s="19">
        <v>16855</v>
      </c>
      <c r="R59" s="19">
        <v>16808</v>
      </c>
      <c r="S59" s="19">
        <v>15999</v>
      </c>
      <c r="T59" s="19">
        <v>16223</v>
      </c>
      <c r="U59" s="19">
        <v>23214</v>
      </c>
      <c r="V59" s="19">
        <v>23251</v>
      </c>
      <c r="W59" s="19">
        <v>25947</v>
      </c>
      <c r="X59" s="19" t="s">
        <v>56</v>
      </c>
      <c r="Y59" s="19" t="s">
        <v>67</v>
      </c>
      <c r="Z59" s="9"/>
      <c r="AA59" s="9"/>
    </row>
    <row r="60" spans="1:27" s="4" customFormat="1" ht="12" customHeight="1" x14ac:dyDescent="0.2">
      <c r="A60" s="18" t="s">
        <v>38</v>
      </c>
      <c r="B60" s="40">
        <v>462411</v>
      </c>
      <c r="C60" s="40">
        <v>460524</v>
      </c>
      <c r="D60" s="40">
        <v>455880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19">
        <v>447445</v>
      </c>
      <c r="Q60" s="19">
        <v>438267</v>
      </c>
      <c r="R60" s="19">
        <v>425410</v>
      </c>
      <c r="S60" s="19">
        <v>422867</v>
      </c>
      <c r="T60" s="19">
        <v>415910</v>
      </c>
      <c r="U60" s="19">
        <v>411721</v>
      </c>
      <c r="V60" s="19">
        <v>408784</v>
      </c>
      <c r="W60" s="19">
        <v>405559</v>
      </c>
      <c r="X60" s="19" t="s">
        <v>57</v>
      </c>
      <c r="Y60" s="19" t="s">
        <v>68</v>
      </c>
      <c r="Z60" s="9"/>
      <c r="AA60" s="9"/>
    </row>
    <row r="61" spans="1:27" s="4" customFormat="1" ht="12" customHeight="1" x14ac:dyDescent="0.2">
      <c r="A61" s="18" t="s">
        <v>49</v>
      </c>
      <c r="B61" s="40">
        <v>252166</v>
      </c>
      <c r="C61" s="40">
        <v>259329</v>
      </c>
      <c r="D61" s="40">
        <v>263096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19">
        <v>261331</v>
      </c>
      <c r="Q61" s="19">
        <v>258686</v>
      </c>
      <c r="R61" s="19">
        <v>262261</v>
      </c>
      <c r="S61" s="19">
        <v>266864</v>
      </c>
      <c r="T61" s="19">
        <v>279259</v>
      </c>
      <c r="U61" s="19">
        <v>279488</v>
      </c>
      <c r="V61" s="19">
        <v>286420</v>
      </c>
      <c r="W61" s="19">
        <v>281120</v>
      </c>
      <c r="X61" s="19" t="s">
        <v>58</v>
      </c>
      <c r="Y61" s="19" t="s">
        <v>69</v>
      </c>
      <c r="Z61" s="9"/>
      <c r="AA61" s="9"/>
    </row>
    <row r="62" spans="1:27" s="4" customFormat="1" ht="12" customHeight="1" x14ac:dyDescent="0.2">
      <c r="A62" s="18" t="s">
        <v>50</v>
      </c>
      <c r="B62" s="40">
        <v>32731</v>
      </c>
      <c r="C62" s="40">
        <v>76269</v>
      </c>
      <c r="D62" s="40">
        <v>101010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19">
        <v>112586</v>
      </c>
      <c r="Q62" s="19">
        <v>115435</v>
      </c>
      <c r="R62" s="19">
        <v>114997</v>
      </c>
      <c r="S62" s="19">
        <v>114555</v>
      </c>
      <c r="T62" s="19">
        <v>113230</v>
      </c>
      <c r="U62" s="19">
        <v>113263</v>
      </c>
      <c r="V62" s="19">
        <v>113681</v>
      </c>
      <c r="W62" s="19">
        <v>115287</v>
      </c>
      <c r="X62" s="19" t="s">
        <v>59</v>
      </c>
      <c r="Y62" s="19" t="s">
        <v>70</v>
      </c>
      <c r="Z62" s="9"/>
      <c r="AA62" s="9"/>
    </row>
    <row r="63" spans="1:27" s="4" customFormat="1" ht="12" customHeight="1" x14ac:dyDescent="0.2">
      <c r="A63" s="18" t="s">
        <v>51</v>
      </c>
      <c r="B63" s="40">
        <v>98708</v>
      </c>
      <c r="C63" s="40">
        <v>87758</v>
      </c>
      <c r="D63" s="40">
        <v>66379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19">
        <v>98148</v>
      </c>
      <c r="Q63" s="19">
        <v>109295</v>
      </c>
      <c r="R63" s="19">
        <v>99010</v>
      </c>
      <c r="S63" s="19">
        <v>98429</v>
      </c>
      <c r="T63" s="19">
        <v>92268</v>
      </c>
      <c r="U63" s="19">
        <v>97031</v>
      </c>
      <c r="V63" s="19">
        <v>106444</v>
      </c>
      <c r="W63" s="19">
        <v>106578</v>
      </c>
      <c r="X63" s="19" t="s">
        <v>60</v>
      </c>
      <c r="Y63" s="19" t="s">
        <v>71</v>
      </c>
      <c r="Z63" s="9"/>
      <c r="AA63" s="9"/>
    </row>
    <row r="64" spans="1:27" s="4" customFormat="1" ht="12" customHeight="1" x14ac:dyDescent="0.2">
      <c r="A64" s="18" t="s">
        <v>52</v>
      </c>
      <c r="B64" s="40">
        <v>327713</v>
      </c>
      <c r="C64" s="40">
        <v>316662</v>
      </c>
      <c r="D64" s="40">
        <v>350362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19">
        <v>306172</v>
      </c>
      <c r="Q64" s="19">
        <v>361144</v>
      </c>
      <c r="R64" s="19">
        <v>367990</v>
      </c>
      <c r="S64" s="19">
        <v>367795</v>
      </c>
      <c r="T64" s="19">
        <v>364813</v>
      </c>
      <c r="U64" s="19">
        <v>367100</v>
      </c>
      <c r="V64" s="19">
        <v>326734</v>
      </c>
      <c r="W64" s="19">
        <v>381021</v>
      </c>
      <c r="X64" s="19" t="s">
        <v>61</v>
      </c>
      <c r="Y64" s="19" t="s">
        <v>72</v>
      </c>
      <c r="Z64" s="9"/>
      <c r="AA64" s="9"/>
    </row>
    <row r="65" spans="1:27" s="4" customFormat="1" ht="12" customHeight="1" x14ac:dyDescent="0.2">
      <c r="A65" s="18" t="s">
        <v>53</v>
      </c>
      <c r="B65" s="40">
        <v>458599</v>
      </c>
      <c r="C65" s="40">
        <v>465147</v>
      </c>
      <c r="D65" s="40">
        <v>506466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19">
        <v>451701</v>
      </c>
      <c r="Q65" s="19">
        <v>550636</v>
      </c>
      <c r="R65" s="19">
        <v>572021</v>
      </c>
      <c r="S65" s="19">
        <v>580541</v>
      </c>
      <c r="T65" s="19">
        <v>583730</v>
      </c>
      <c r="U65" s="19">
        <v>588398</v>
      </c>
      <c r="V65" s="19">
        <v>539606</v>
      </c>
      <c r="W65" s="19">
        <v>572467</v>
      </c>
      <c r="X65" s="19" t="s">
        <v>62</v>
      </c>
      <c r="Y65" s="19" t="s">
        <v>73</v>
      </c>
      <c r="Z65" s="9"/>
      <c r="AA65" s="9"/>
    </row>
    <row r="66" spans="1:27" s="4" customFormat="1" ht="12" customHeight="1" x14ac:dyDescent="0.2">
      <c r="A66" s="18" t="s">
        <v>54</v>
      </c>
      <c r="B66" s="40">
        <v>87036</v>
      </c>
      <c r="C66" s="40">
        <v>127871</v>
      </c>
      <c r="D66" s="40">
        <v>152218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19">
        <v>137190</v>
      </c>
      <c r="Q66" s="19">
        <v>129086</v>
      </c>
      <c r="R66" s="19">
        <v>126983</v>
      </c>
      <c r="S66" s="19">
        <v>117130</v>
      </c>
      <c r="T66" s="19">
        <v>163395</v>
      </c>
      <c r="U66" s="19">
        <v>132385</v>
      </c>
      <c r="V66" s="19">
        <v>160601</v>
      </c>
      <c r="W66" s="19">
        <v>171583</v>
      </c>
      <c r="X66" s="19" t="s">
        <v>63</v>
      </c>
      <c r="Y66" s="19" t="s">
        <v>74</v>
      </c>
      <c r="Z66" s="9"/>
      <c r="AA66" s="9"/>
    </row>
    <row r="67" spans="1:27" ht="12" customHeight="1" x14ac:dyDescent="0.2">
      <c r="A67" s="7"/>
      <c r="B67" s="4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7"/>
      <c r="Z67" s="7"/>
      <c r="AA67" s="7"/>
    </row>
    <row r="68" spans="1:27" x14ac:dyDescent="0.2">
      <c r="A68" s="32" t="s">
        <v>55</v>
      </c>
      <c r="B68" s="32"/>
      <c r="C68" s="32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7"/>
      <c r="Z68" s="7"/>
      <c r="AA68" s="7"/>
    </row>
    <row r="69" spans="1:27" x14ac:dyDescent="0.2">
      <c r="A69" s="7"/>
      <c r="B69" s="32"/>
      <c r="C69" s="32"/>
      <c r="D69" s="7"/>
      <c r="E69" s="7"/>
      <c r="F69" s="7"/>
      <c r="G69" s="7"/>
      <c r="H69" s="7"/>
      <c r="I69" s="8"/>
      <c r="J69" s="8"/>
      <c r="K69" s="8"/>
      <c r="L69" s="8"/>
      <c r="M69" s="8"/>
      <c r="N69" s="8"/>
      <c r="O69" s="8"/>
      <c r="P69" s="8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x14ac:dyDescent="0.2">
      <c r="A70" s="32" t="s">
        <v>35</v>
      </c>
      <c r="B70" s="7"/>
      <c r="C70" s="7"/>
      <c r="D70" s="7"/>
      <c r="E70" s="7"/>
      <c r="F70" s="7"/>
      <c r="G70" s="7"/>
      <c r="H70" s="7"/>
      <c r="I70" s="8"/>
      <c r="J70" s="8"/>
      <c r="K70" s="8"/>
      <c r="L70" s="8"/>
      <c r="M70" s="8"/>
      <c r="N70" s="8"/>
      <c r="O70" s="8"/>
      <c r="P70" s="8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x14ac:dyDescent="0.2">
      <c r="A71" s="7"/>
      <c r="B71" s="7"/>
      <c r="C71" s="7"/>
      <c r="D71" s="7"/>
      <c r="E71" s="7"/>
      <c r="F71" s="7"/>
      <c r="G71" s="7"/>
      <c r="H71" s="7"/>
      <c r="I71" s="8"/>
      <c r="J71" s="8"/>
      <c r="K71" s="8"/>
      <c r="L71" s="8"/>
      <c r="M71" s="8"/>
      <c r="N71" s="8"/>
      <c r="O71" s="8"/>
      <c r="P71" s="8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x14ac:dyDescent="0.2">
      <c r="A72" s="7"/>
      <c r="B72" s="7"/>
      <c r="C72" s="7"/>
      <c r="D72" s="7"/>
      <c r="E72" s="7"/>
      <c r="F72" s="7"/>
      <c r="G72" s="7"/>
      <c r="H72" s="7"/>
      <c r="I72" s="8"/>
      <c r="J72" s="8"/>
      <c r="K72" s="8"/>
      <c r="L72" s="8"/>
      <c r="M72" s="8"/>
      <c r="N72" s="8"/>
      <c r="O72" s="8"/>
      <c r="P72" s="8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</sheetData>
  <phoneticPr fontId="0" type="noConversion"/>
  <pageMargins left="0.78740157499999996" right="0.78740157499999996" top="0.984251969" bottom="0.984251969" header="0.4921259845" footer="0.4921259845"/>
  <pageSetup paperSize="9" scale="61" orientation="portrait" r:id="rId1"/>
  <headerFooter>
    <oddFooter>&amp;L&amp;10&amp;"Arial,Regular"&amp;F&amp;C&amp;10&amp;"Arial,Regular"&amp;A&amp;R&amp;10&amp;"Arial,Regular"&amp;D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4_produktion_milchprodukte_datenreihe_f"/>
    <f:field ref="objsubject" par="" edit="true" text=""/>
    <f:field ref="objcreatedby" par="" text="Varathalingam, Vinussia, BLW "/>
    <f:field ref="objcreatedat" par="" text="16.05.2018 09:26:22"/>
    <f:field ref="objchangedby" par="" text="Rossi, Alessandro, BLW"/>
    <f:field ref="objmodifiedat" par="" text="06.11.2018 09:40:5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4_produktion_milchprodukte_datenreihe_f"/>
    <f:field ref="CHPRECONFIG_1_1001_Objektname" par="" edit="true" text="ab18_4_produktion_milchprodukte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Tabellen 6-7</vt:lpstr>
      <vt:lpstr>'Tabellen 6-7'!Druckbereich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2010-09-28T07:11:42Z</cp:lastPrinted>
  <dcterms:created xsi:type="dcterms:W3CDTF">2000-03-03T11:41:03Z</dcterms:created>
  <dcterms:modified xsi:type="dcterms:W3CDTF">2018-11-06T08:40:52Z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COO.2101.101.2.1250975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032.1-00005</vt:lpwstr>
  </property>
  <property name="FSC#COOELAK@1.1001:FileRefYear" pid="5" fmtid="{D5CDD505-2E9C-101B-9397-08002B2CF9AE}">
    <vt:lpwstr>2018</vt:lpwstr>
  </property>
  <property name="FSC#COOELAK@1.1001:FileRefOrdinal" pid="6" fmtid="{D5CDD505-2E9C-101B-9397-08002B2CF9AE}">
    <vt:lpwstr>5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Varathalingam Vinussia, BLW </vt:lpwstr>
  </property>
  <property name="FSC#COOELAK@1.1001:OwnerExtension" pid="10" fmtid="{D5CDD505-2E9C-101B-9397-08002B2CF9AE}">
    <vt:lpwstr>+41 58 461 1556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Finanzen (FBF / BLW)</vt:lpwstr>
  </property>
  <property name="FSC#COOELAK@1.1001:CreatedAt" pid="17" fmtid="{D5CDD505-2E9C-101B-9397-08002B2CF9AE}">
    <vt:lpwstr>16.05.2018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*COO.2101.101.2.1250975*</vt:lpwstr>
  </property>
  <property name="FSC#COOELAK@1.1001:RefBarCode" pid="21" fmtid="{D5CDD505-2E9C-101B-9397-08002B2CF9AE}">
    <vt:lpwstr>*COO.2101.101.5.1542509*</vt:lpwstr>
  </property>
  <property name="FSC#COOELAK@1.1001:FileRefBarCode" pid="22" fmtid="{D5CDD505-2E9C-101B-9397-08002B2CF9AE}">
    <vt:lpwstr>*032.1-00005*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032.1-00005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ab18_x005f_4_x005f_produktion_x005f_milchprodukte_x005f_datenreihe_x005f_f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3</vt:lpwstr>
  </property>
  <property name="FSC#EVDCFG@15.1400:ActualVersionCreatedAt" pid="84" fmtid="{D5CDD505-2E9C-101B-9397-08002B2CF9AE}">
    <vt:lpwstr>2018-11-05T14:01:54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032.1-00005/00004/00006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