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3825" yWindow="2535" windowWidth="40035" windowHeight="19905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L55" i="1" l="1"/>
  <c r="H55" i="1"/>
  <c r="F55" i="1"/>
  <c r="B55" i="1"/>
  <c r="K54" i="1"/>
  <c r="J54" i="1"/>
  <c r="I54" i="1"/>
  <c r="K53" i="1"/>
  <c r="J53" i="1"/>
  <c r="I53" i="1"/>
  <c r="I55" i="1" s="1"/>
  <c r="J55" i="1" l="1"/>
  <c r="K55" i="1"/>
</calcChain>
</file>

<file path=xl/sharedStrings.xml><?xml version="1.0" encoding="utf-8"?>
<sst xmlns="http://schemas.openxmlformats.org/spreadsheetml/2006/main" count="98" uniqueCount="75">
  <si>
    <t xml:space="preserve">Pro-Kopf-Konsum           </t>
  </si>
  <si>
    <t>Produkt</t>
  </si>
  <si>
    <t>1990/92</t>
  </si>
  <si>
    <t>kg</t>
  </si>
  <si>
    <t>Konsummilch, Trinkmilch</t>
  </si>
  <si>
    <t>Milchgetränke</t>
  </si>
  <si>
    <t>Jogurt</t>
  </si>
  <si>
    <t>Butter</t>
  </si>
  <si>
    <t>Rahm</t>
  </si>
  <si>
    <t>Käse und Schmelzkäse</t>
  </si>
  <si>
    <t xml:space="preserve">Fleisch und Eier                   </t>
  </si>
  <si>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</si>
  <si>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</si>
  <si>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</si>
  <si>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</si>
  <si>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</si>
  <si>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</si>
  <si>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Geflügel                    </t>
  </si>
  <si>
    <t xml:space="preserve">Getreide                  </t>
  </si>
  <si>
    <t>Brot- und Backwaren</t>
  </si>
  <si>
    <t>Hackfrüchte</t>
  </si>
  <si>
    <t>Kartoffeln und Kartoffelprodukte</t>
  </si>
  <si>
    <t xml:space="preserve">Zucker (inkl. Zucker in Verarbeitungsprodukten)                      </t>
  </si>
  <si>
    <t>Ölsaaten</t>
  </si>
  <si>
    <t>Pflanzliche Öle und Fette</t>
  </si>
  <si>
    <t xml:space="preserve">Äpfel                      </t>
  </si>
  <si>
    <t>15.26 (2)</t>
  </si>
  <si>
    <t xml:space="preserve">Birnen                      </t>
  </si>
  <si>
    <t>-</t>
  </si>
  <si>
    <t xml:space="preserve">Aprikosen                  </t>
  </si>
  <si>
    <t>2.04 (2)</t>
  </si>
  <si>
    <t xml:space="preserve">Kirschen                   </t>
  </si>
  <si>
    <t>0.39 (2)</t>
  </si>
  <si>
    <t xml:space="preserve">Zwetschgen und Pflaumen     </t>
  </si>
  <si>
    <t>0.91 (2)</t>
  </si>
  <si>
    <t xml:space="preserve">Erdbeeren                       </t>
  </si>
  <si>
    <t>Zitrusfrüchte</t>
  </si>
  <si>
    <t>Bananen</t>
  </si>
  <si>
    <t>Knollensellerie</t>
  </si>
  <si>
    <t>Wein</t>
  </si>
  <si>
    <t>Rotwein (in l)</t>
  </si>
  <si>
    <t>Weisswein (in l)</t>
  </si>
  <si>
    <t>Wein total (in l)</t>
  </si>
  <si>
    <t>1 teilweise provisorisch</t>
  </si>
  <si>
    <t>2 Durchschnitt der Jahre 1990/93</t>
  </si>
  <si>
    <t xml:space="preserve">Quellen: </t>
  </si>
  <si>
    <t>Kartoffeln: swisspatat</t>
  </si>
  <si>
    <t>Eier: Aviforum</t>
  </si>
  <si>
    <t>Fleisch: Proviande</t>
  </si>
  <si>
    <t>Getreide, Obst, Gemüse und Wein: BLW</t>
  </si>
  <si>
    <t>2010</t>
  </si>
  <si>
    <t>Milch und Milchprodukte</t>
  </si>
  <si>
    <t>n/a</t>
  </si>
  <si>
    <t>3 ab 2011 ohne aktiver Veredelungsverkehr</t>
  </si>
  <si>
    <t>2011</t>
  </si>
  <si>
    <t>2012</t>
  </si>
  <si>
    <t>2013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</si>
  <si>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</si>
  <si>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</si>
  <si>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</si>
  <si>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</si>
  <si>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</si>
  <si>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</si>
  <si>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Milch und Milchprodukte, Hackfrüchte und Ölsaaten: SBV</t>
  </si>
  <si>
    <r>
      <t xml:space="preserve">Schaleneier (in St.) </t>
    </r>
    <r>
      <rPr>
        <vertAlign val="superscript"/>
        <sz val="9"/>
        <rFont val="Calibri"/>
      </rPr>
      <t>3</t>
    </r>
  </si>
  <si>
    <r>
      <t xml:space="preserve">Obst (frisch)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</t>
    </r>
  </si>
  <si>
    <t>Zucker: SBV</t>
  </si>
  <si>
    <t>2014</t>
  </si>
  <si>
    <r>
      <t>4 Sichtbarer Pro-Kopf-Konsum: Inlandproduktion (Tafelqualität)</t>
    </r>
    <r>
      <rPr>
        <sz val="8"/>
        <rFont val="Calibri"/>
      </rPr>
      <t xml:space="preserve"> plus Importe minus Exporte (Importe und Exporte gemäss schweizerischer Aussenhandelsstatistik)</t>
    </r>
  </si>
  <si>
    <t>5 Konsummilch für Selbstversorgung auf Landwirtschaftsbetrieben ab 2016 nicht mehr enthalten</t>
  </si>
  <si>
    <r>
      <t xml:space="preserve">53.3 </t>
    </r>
    <r>
      <rPr>
        <vertAlign val="superscript"/>
        <sz val="9"/>
        <rFont val="Calibri"/>
        <family val="2"/>
      </rPr>
      <t>5</t>
    </r>
  </si>
  <si>
    <t xml:space="preserve">2015 </t>
  </si>
  <si>
    <t xml:space="preserve">2016 </t>
  </si>
  <si>
    <t>2017 ¹</t>
  </si>
  <si>
    <r>
      <t xml:space="preserve">Gemüse (frisch) </t>
    </r>
    <r>
      <rPr>
        <b/>
        <vertAlign val="superscript"/>
        <sz val="9"/>
        <rFont val="Calibri"/>
        <family val="2"/>
      </rPr>
      <t xml:space="preserve">4    </t>
    </r>
    <r>
      <rPr>
        <b/>
        <sz val="9"/>
        <rFont val="Calibri"/>
      </rPr>
      <t xml:space="preserve">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</si>
</sst>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5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vertAlign val="superscript"/>
      <sz val="9"/>
      <name val="Calibri"/>
    </font>
    <font>
      <b/>
      <vertAlign val="superscript"/>
      <sz val="9"/>
      <name val="Calibri"/>
    </font>
    <font>
      <sz val="8"/>
      <name val="Calibri"/>
      <family val="2"/>
    </font>
    <font>
      <b/>
      <sz val="9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0" fontId="6" fillId="0" borderId="2" xfId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10" fillId="0" borderId="0" xfId="0" applyFont="1" applyAlignment="1"/>
    <xf numFmtId="49" fontId="11" fillId="3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" fontId="23" fillId="0" borderId="2" xfId="0" applyNumberFormat="1" applyFont="1" applyFill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tabSelected="1" workbookViewId="0">
      <pane xSplit="1" topLeftCell="C1" activePane="topRight" state="frozen"/>
      <selection pane="topRight" activeCell="U16" sqref="U16"/>
    </sheetView>
  </sheetViews>
  <sheetFormatPr baseColWidth="10" defaultRowHeight="12.75" x14ac:dyDescent="0.2"/>
  <cols>
    <col min="1" max="1" width="39.28515625" customWidth="1"/>
    <col min="2" max="18" width="11.7109375" customWidth="1"/>
  </cols>
  <sheetData>
    <row r="1" spans="1:20" ht="20.100000000000001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0" ht="12" customHeight="1" x14ac:dyDescent="0.2">
      <c r="A2" s="39" t="s">
        <v>1</v>
      </c>
      <c r="B2" s="40" t="s">
        <v>2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50</v>
      </c>
      <c r="N2" s="42" t="s">
        <v>54</v>
      </c>
      <c r="O2" s="42" t="s">
        <v>55</v>
      </c>
      <c r="P2" s="42" t="s">
        <v>56</v>
      </c>
      <c r="Q2" s="57" t="s">
        <v>67</v>
      </c>
      <c r="R2" s="57" t="s">
        <v>71</v>
      </c>
      <c r="S2" s="57" t="s">
        <v>72</v>
      </c>
      <c r="T2" s="57" t="s">
        <v>73</v>
      </c>
    </row>
    <row r="3" spans="1:20" ht="12" customHeight="1" x14ac:dyDescent="0.2">
      <c r="A3" s="43"/>
      <c r="B3" s="44" t="s">
        <v>3</v>
      </c>
      <c r="C3" s="45" t="s">
        <v>3</v>
      </c>
      <c r="D3" s="45" t="s">
        <v>3</v>
      </c>
      <c r="E3" s="45" t="s">
        <v>3</v>
      </c>
      <c r="F3" s="45" t="s">
        <v>3</v>
      </c>
      <c r="G3" s="45" t="s">
        <v>3</v>
      </c>
      <c r="H3" s="45" t="s">
        <v>3</v>
      </c>
      <c r="I3" s="45" t="s">
        <v>3</v>
      </c>
      <c r="J3" s="45" t="s">
        <v>3</v>
      </c>
      <c r="K3" s="45" t="s">
        <v>3</v>
      </c>
      <c r="L3" s="45" t="s">
        <v>3</v>
      </c>
      <c r="M3" s="45" t="s">
        <v>3</v>
      </c>
      <c r="N3" s="45" t="s">
        <v>3</v>
      </c>
      <c r="O3" s="45" t="s">
        <v>3</v>
      </c>
      <c r="P3" s="45" t="s">
        <v>3</v>
      </c>
      <c r="Q3" s="45" t="s">
        <v>3</v>
      </c>
      <c r="R3" s="45" t="s">
        <v>3</v>
      </c>
      <c r="S3" s="45" t="s">
        <v>3</v>
      </c>
      <c r="T3" s="45" t="s">
        <v>3</v>
      </c>
    </row>
    <row r="4" spans="1:20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" customHeight="1" x14ac:dyDescent="0.2">
      <c r="A5" s="46" t="s">
        <v>51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2" customHeight="1" x14ac:dyDescent="0.2">
      <c r="A6" s="7" t="s">
        <v>4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59" t="s">
        <v>70</v>
      </c>
      <c r="T6" s="59">
        <v>51.6</v>
      </c>
    </row>
    <row r="7" spans="1:20" ht="12" customHeight="1" x14ac:dyDescent="0.2">
      <c r="A7" s="7" t="s">
        <v>5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8">
        <v>9.6</v>
      </c>
      <c r="T7" s="8">
        <v>7.5</v>
      </c>
    </row>
    <row r="8" spans="1:20" ht="12" customHeight="1" x14ac:dyDescent="0.2">
      <c r="A8" s="7" t="s">
        <v>6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8">
        <v>16.600000000000001</v>
      </c>
      <c r="T8" s="8">
        <v>17.7</v>
      </c>
    </row>
    <row r="9" spans="1:20" ht="12" customHeight="1" x14ac:dyDescent="0.2">
      <c r="A9" s="7" t="s">
        <v>7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8">
        <v>5.2</v>
      </c>
      <c r="T9" s="8">
        <v>5.2</v>
      </c>
    </row>
    <row r="10" spans="1:20" ht="12" customHeight="1" x14ac:dyDescent="0.2">
      <c r="A10" s="7" t="s">
        <v>8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8">
        <v>8</v>
      </c>
      <c r="T10" s="8">
        <v>7.8</v>
      </c>
    </row>
    <row r="11" spans="1:20" ht="12" customHeight="1" x14ac:dyDescent="0.2">
      <c r="A11" s="7" t="s">
        <v>9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8">
        <v>22</v>
      </c>
      <c r="T11" s="8">
        <v>21.3</v>
      </c>
    </row>
    <row r="12" spans="1:20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" customHeight="1" x14ac:dyDescent="0.2">
      <c r="A13" s="46" t="s">
        <v>10</v>
      </c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ht="12" customHeight="1" x14ac:dyDescent="0.2">
      <c r="A14" s="15" t="s">
        <v>11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17">
        <v>11.28</v>
      </c>
      <c r="T14" s="17">
        <v>11.04</v>
      </c>
    </row>
    <row r="15" spans="1:20" ht="12" customHeight="1" x14ac:dyDescent="0.2">
      <c r="A15" s="15" t="s">
        <v>12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17">
        <v>2.71</v>
      </c>
      <c r="T15" s="17">
        <v>2.56</v>
      </c>
    </row>
    <row r="16" spans="1:20" ht="12" customHeight="1" x14ac:dyDescent="0.2">
      <c r="A16" s="15" t="s">
        <v>13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17">
        <v>22.49</v>
      </c>
      <c r="T16" s="17">
        <v>22.21</v>
      </c>
    </row>
    <row r="17" spans="1:20" ht="12" customHeight="1" x14ac:dyDescent="0.2">
      <c r="A17" s="15" t="s">
        <v>14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17">
        <v>1.23</v>
      </c>
      <c r="T17" s="17">
        <v>1.19</v>
      </c>
    </row>
    <row r="18" spans="1:20" ht="12" customHeight="1" x14ac:dyDescent="0.2">
      <c r="A18" s="15" t="s">
        <v>15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17">
        <v>7.0000000000000007E-2</v>
      </c>
      <c r="T18" s="17">
        <v>7.0000000000000007E-2</v>
      </c>
    </row>
    <row r="19" spans="1:20" ht="12" customHeight="1" x14ac:dyDescent="0.2">
      <c r="A19" s="15" t="s">
        <v>16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17">
        <v>0.39</v>
      </c>
      <c r="T19" s="17">
        <v>0.36</v>
      </c>
    </row>
    <row r="20" spans="1:20" ht="12" customHeight="1" x14ac:dyDescent="0.2">
      <c r="A20" s="15" t="s">
        <v>17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17">
        <v>12.04</v>
      </c>
      <c r="T20" s="17">
        <v>11.83</v>
      </c>
    </row>
    <row r="21" spans="1:20" ht="12" customHeight="1" x14ac:dyDescent="0.2">
      <c r="A21" s="15" t="s">
        <v>64</v>
      </c>
      <c r="B21" s="18">
        <v>199</v>
      </c>
      <c r="C21" s="19">
        <v>185</v>
      </c>
      <c r="D21" s="19">
        <v>188</v>
      </c>
      <c r="E21" s="19">
        <v>190</v>
      </c>
      <c r="F21" s="19">
        <v>183</v>
      </c>
      <c r="G21" s="19">
        <v>182</v>
      </c>
      <c r="H21" s="19">
        <v>185</v>
      </c>
      <c r="I21" s="19">
        <v>185</v>
      </c>
      <c r="J21" s="19">
        <v>188</v>
      </c>
      <c r="K21" s="19">
        <v>186</v>
      </c>
      <c r="L21" s="19">
        <v>187</v>
      </c>
      <c r="M21" s="19">
        <v>189</v>
      </c>
      <c r="N21" s="19">
        <v>175</v>
      </c>
      <c r="O21" s="19">
        <v>175</v>
      </c>
      <c r="P21" s="19">
        <v>178</v>
      </c>
      <c r="Q21" s="19">
        <v>177.5</v>
      </c>
      <c r="R21" s="19">
        <v>174</v>
      </c>
      <c r="S21" s="19">
        <v>176.6</v>
      </c>
      <c r="T21" s="19">
        <v>176.9</v>
      </c>
    </row>
    <row r="22" spans="1:20" ht="12" customHeight="1" x14ac:dyDescent="0.2">
      <c r="A22" s="15"/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19"/>
      <c r="O22" s="19"/>
      <c r="P22" s="19"/>
      <c r="Q22" s="19"/>
      <c r="R22" s="19"/>
      <c r="S22" s="19"/>
      <c r="T22" s="19"/>
    </row>
    <row r="23" spans="1:20" ht="12" customHeight="1" x14ac:dyDescent="0.2">
      <c r="A23" s="46" t="s">
        <v>18</v>
      </c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" customHeight="1" x14ac:dyDescent="0.2">
      <c r="A24" s="20" t="s">
        <v>19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52</v>
      </c>
      <c r="P24" s="22" t="s">
        <v>52</v>
      </c>
      <c r="Q24" s="22" t="s">
        <v>52</v>
      </c>
      <c r="R24" s="22" t="s">
        <v>52</v>
      </c>
      <c r="S24" s="22" t="s">
        <v>52</v>
      </c>
      <c r="T24" s="22" t="s">
        <v>52</v>
      </c>
    </row>
    <row r="25" spans="1:20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2" customHeight="1" x14ac:dyDescent="0.2">
      <c r="A26" s="46" t="s">
        <v>20</v>
      </c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20" ht="12" customHeight="1" x14ac:dyDescent="0.2">
      <c r="A27" s="25" t="s">
        <v>21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7">
        <v>46.1</v>
      </c>
      <c r="O27" s="26">
        <v>45.2</v>
      </c>
      <c r="P27" s="26">
        <v>45.7</v>
      </c>
      <c r="Q27" s="26">
        <v>45.4</v>
      </c>
      <c r="R27" s="26">
        <v>51.5</v>
      </c>
      <c r="S27" s="26">
        <v>48.7</v>
      </c>
      <c r="T27" s="26">
        <v>48.7</v>
      </c>
    </row>
    <row r="28" spans="1:20" ht="12" customHeight="1" x14ac:dyDescent="0.2">
      <c r="A28" s="15" t="s">
        <v>22</v>
      </c>
      <c r="B28" s="28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2">
        <v>38.9</v>
      </c>
      <c r="O28" s="22">
        <v>37.5</v>
      </c>
      <c r="P28" s="22">
        <v>41.6</v>
      </c>
      <c r="Q28" s="22">
        <v>39</v>
      </c>
      <c r="R28" s="22">
        <v>39.5</v>
      </c>
      <c r="S28" s="22">
        <v>37.9</v>
      </c>
      <c r="T28" s="22">
        <v>37.9</v>
      </c>
    </row>
    <row r="29" spans="1:20" ht="12" customHeight="1" x14ac:dyDescent="0.2">
      <c r="A29" s="15"/>
      <c r="B29" s="28"/>
      <c r="C29" s="23"/>
      <c r="D29" s="23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2" customHeight="1" x14ac:dyDescent="0.2">
      <c r="A30" s="46" t="s">
        <v>23</v>
      </c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0" ht="12" customHeight="1" x14ac:dyDescent="0.2">
      <c r="A31" s="20" t="s">
        <v>24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16.8</v>
      </c>
      <c r="S31" s="27">
        <v>17.399999999999999</v>
      </c>
      <c r="T31" s="27">
        <v>17.399999999999999</v>
      </c>
    </row>
    <row r="32" spans="1:20" ht="12" customHeight="1" x14ac:dyDescent="0.2">
      <c r="A32" s="20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" customHeight="1" x14ac:dyDescent="0.2">
      <c r="A33" s="46" t="s">
        <v>65</v>
      </c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" customHeight="1" x14ac:dyDescent="0.2">
      <c r="A34" s="15" t="s">
        <v>25</v>
      </c>
      <c r="B34" s="30" t="s">
        <v>26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15.37</v>
      </c>
      <c r="S34" s="16">
        <v>14.8</v>
      </c>
      <c r="T34" s="16">
        <v>11.89</v>
      </c>
    </row>
    <row r="35" spans="1:20" ht="12" customHeight="1" x14ac:dyDescent="0.2">
      <c r="A35" s="15" t="s">
        <v>27</v>
      </c>
      <c r="B35" s="30" t="s">
        <v>28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16">
        <v>2.99</v>
      </c>
      <c r="T35" s="16">
        <v>2.17</v>
      </c>
    </row>
    <row r="36" spans="1:20" ht="12" customHeight="1" x14ac:dyDescent="0.2">
      <c r="A36" s="15" t="s">
        <v>29</v>
      </c>
      <c r="B36" s="30" t="s">
        <v>30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16">
        <v>1.72</v>
      </c>
      <c r="T36" s="16">
        <v>1.79</v>
      </c>
    </row>
    <row r="37" spans="1:20" ht="12" customHeight="1" x14ac:dyDescent="0.2">
      <c r="A37" s="15" t="s">
        <v>31</v>
      </c>
      <c r="B37" s="30" t="s">
        <v>32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16">
        <v>0.61</v>
      </c>
      <c r="T37" s="16">
        <v>0.62</v>
      </c>
    </row>
    <row r="38" spans="1:20" ht="12" customHeight="1" x14ac:dyDescent="0.2">
      <c r="A38" s="15" t="s">
        <v>33</v>
      </c>
      <c r="B38" s="30" t="s">
        <v>34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16">
        <v>1.31</v>
      </c>
      <c r="T38" s="16">
        <v>1.1499999999999999</v>
      </c>
    </row>
    <row r="39" spans="1:20" ht="12" customHeight="1" x14ac:dyDescent="0.2">
      <c r="A39" s="15" t="s">
        <v>35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16">
        <v>2.64</v>
      </c>
      <c r="T39" s="16">
        <v>2.41</v>
      </c>
    </row>
    <row r="40" spans="1:20" ht="12" customHeight="1" x14ac:dyDescent="0.2">
      <c r="A40" s="15" t="s">
        <v>36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16">
        <v>17.32</v>
      </c>
      <c r="T40" s="16">
        <v>17.079999999999998</v>
      </c>
    </row>
    <row r="41" spans="1:20" ht="12" customHeight="1" x14ac:dyDescent="0.2">
      <c r="A41" s="15" t="s">
        <v>37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16">
        <v>10.85</v>
      </c>
      <c r="T41" s="16">
        <v>11.14</v>
      </c>
    </row>
    <row r="42" spans="1:20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" customHeight="1" x14ac:dyDescent="0.2">
      <c r="A43" s="46" t="s">
        <v>74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2" customHeight="1" x14ac:dyDescent="0.2">
      <c r="A44" s="15" t="s">
        <v>57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16">
        <v>8.5500000000000007</v>
      </c>
      <c r="T44" s="16">
        <v>8.18</v>
      </c>
    </row>
    <row r="45" spans="1:20" ht="12" customHeight="1" x14ac:dyDescent="0.2">
      <c r="A45" s="15" t="s">
        <v>58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16">
        <v>5.55</v>
      </c>
      <c r="T45" s="16">
        <v>5.44</v>
      </c>
    </row>
    <row r="46" spans="1:20" ht="12" customHeight="1" x14ac:dyDescent="0.2">
      <c r="A46" s="15" t="s">
        <v>38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16">
        <v>1.31</v>
      </c>
      <c r="T46" s="16">
        <v>1.29</v>
      </c>
    </row>
    <row r="47" spans="1:20" ht="12" customHeight="1" x14ac:dyDescent="0.2">
      <c r="A47" s="15" t="s">
        <v>59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16">
        <v>10.08</v>
      </c>
      <c r="T47" s="16">
        <v>9.9499999999999993</v>
      </c>
    </row>
    <row r="48" spans="1:20" ht="12" customHeight="1" x14ac:dyDescent="0.2">
      <c r="A48" s="15" t="s">
        <v>60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16">
        <v>2.0499999999999998</v>
      </c>
      <c r="T48" s="16">
        <v>2.2200000000000002</v>
      </c>
    </row>
    <row r="49" spans="1:20" ht="12" customHeight="1" x14ac:dyDescent="0.2">
      <c r="A49" s="15" t="s">
        <v>61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16">
        <v>1.91</v>
      </c>
      <c r="T49" s="16">
        <v>1.9</v>
      </c>
    </row>
    <row r="50" spans="1:20" ht="12" customHeight="1" x14ac:dyDescent="0.2">
      <c r="A50" s="15" t="s">
        <v>62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16">
        <v>3.98</v>
      </c>
      <c r="T50" s="16">
        <v>4.2</v>
      </c>
    </row>
    <row r="51" spans="1:20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" customHeight="1" x14ac:dyDescent="0.2">
      <c r="A52" s="46" t="s">
        <v>39</v>
      </c>
      <c r="B52" s="4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2" customHeight="1" x14ac:dyDescent="0.2">
      <c r="A53" s="15" t="s">
        <v>40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1">
        <f>(1879054-15125)*100/7507300</f>
        <v>24.828220532015504</v>
      </c>
      <c r="J53" s="31">
        <f>(1947037-12748)*100/7508700</f>
        <v>25.760637660314035</v>
      </c>
      <c r="K53" s="31">
        <f>(1933490-13369)/7593500*100</f>
        <v>25.286376506222425</v>
      </c>
      <c r="L53" s="31">
        <v>24.92</v>
      </c>
      <c r="M53" s="31">
        <v>24.5</v>
      </c>
      <c r="N53" s="31">
        <v>23.87</v>
      </c>
      <c r="O53" s="31">
        <v>22.84</v>
      </c>
      <c r="P53" s="31">
        <v>22.47</v>
      </c>
      <c r="Q53" s="31">
        <v>21.65</v>
      </c>
      <c r="R53" s="31">
        <v>21.08</v>
      </c>
      <c r="S53" s="31">
        <v>20.34</v>
      </c>
      <c r="T53" s="31">
        <v>19.649999999999999</v>
      </c>
    </row>
    <row r="54" spans="1:20" ht="12" customHeight="1" x14ac:dyDescent="0.2">
      <c r="A54" s="15" t="s">
        <v>41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1">
        <f>(822708-11129)*100/7507300</f>
        <v>10.810531083079136</v>
      </c>
      <c r="J54" s="31">
        <f>(851077-5844)*100/7508700</f>
        <v>11.256715543303102</v>
      </c>
      <c r="K54" s="31">
        <f>(849225-5391)/7593500*100</f>
        <v>11.112583130308817</v>
      </c>
      <c r="L54" s="31">
        <v>10.88</v>
      </c>
      <c r="M54" s="31">
        <v>11.1</v>
      </c>
      <c r="N54" s="31">
        <v>10.97</v>
      </c>
      <c r="O54" s="31">
        <v>10.37</v>
      </c>
      <c r="P54" s="31">
        <v>11.01</v>
      </c>
      <c r="Q54" s="31">
        <v>10.7</v>
      </c>
      <c r="R54" s="31">
        <v>10.56</v>
      </c>
      <c r="S54" s="31">
        <v>9.77</v>
      </c>
      <c r="T54" s="31">
        <v>9.75</v>
      </c>
    </row>
    <row r="55" spans="1:20" ht="12" customHeight="1" x14ac:dyDescent="0.2">
      <c r="A55" s="15" t="s">
        <v>42</v>
      </c>
      <c r="B55" s="31">
        <f>SUM(B53:B54)</f>
        <v>46.44</v>
      </c>
      <c r="C55" s="31">
        <v>41.5</v>
      </c>
      <c r="D55" s="31">
        <v>41</v>
      </c>
      <c r="E55" s="31">
        <v>39.68</v>
      </c>
      <c r="F55" s="31">
        <f>SUM(F53:F54)</f>
        <v>38.78</v>
      </c>
      <c r="G55" s="31">
        <v>38.11</v>
      </c>
      <c r="H55" s="31">
        <f>SUM(H53:H54)</f>
        <v>35.799999999999997</v>
      </c>
      <c r="I55" s="31">
        <f>SUM(I53:I54)</f>
        <v>35.638751615094641</v>
      </c>
      <c r="J55" s="31">
        <f>SUM(J53:J54)</f>
        <v>37.017353203617134</v>
      </c>
      <c r="K55" s="31">
        <f>SUM(K53:K54)</f>
        <v>36.398959636531245</v>
      </c>
      <c r="L55" s="31">
        <f>SUM(L53:L54)</f>
        <v>35.800000000000004</v>
      </c>
      <c r="M55" s="31">
        <v>35.6</v>
      </c>
      <c r="N55" s="31">
        <v>34.840000000000003</v>
      </c>
      <c r="O55" s="31">
        <v>33.21</v>
      </c>
      <c r="P55" s="31">
        <v>33.479999999999997</v>
      </c>
      <c r="Q55" s="31">
        <v>32.349999999999994</v>
      </c>
      <c r="R55" s="31">
        <v>31.64</v>
      </c>
      <c r="S55" s="31">
        <v>29.98</v>
      </c>
      <c r="T55" s="31">
        <v>29.4</v>
      </c>
    </row>
    <row r="56" spans="1:20" ht="12" customHeight="1" x14ac:dyDescent="0.2">
      <c r="A56" s="32"/>
      <c r="B56" s="32"/>
      <c r="C56" s="32"/>
      <c r="D56" s="32"/>
      <c r="E56" s="32"/>
      <c r="F56" s="33"/>
      <c r="G56" s="33"/>
      <c r="H56" s="33"/>
      <c r="I56" s="34"/>
      <c r="J56" s="34"/>
      <c r="K56" s="34"/>
      <c r="L56" s="34"/>
      <c r="M56" s="34"/>
      <c r="N56" s="4"/>
      <c r="O56" s="4"/>
      <c r="P56" s="4"/>
      <c r="Q56" s="4"/>
      <c r="R56" s="4"/>
      <c r="S56" s="4"/>
      <c r="T56" s="4"/>
    </row>
    <row r="57" spans="1:20" x14ac:dyDescent="0.2">
      <c r="A57" s="32" t="s">
        <v>43</v>
      </c>
      <c r="B57" s="32"/>
      <c r="C57" s="32"/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4"/>
      <c r="O57" s="4"/>
      <c r="P57" s="4"/>
      <c r="Q57" s="4"/>
      <c r="R57" s="4"/>
      <c r="S57" s="4"/>
      <c r="T57" s="4"/>
    </row>
    <row r="58" spans="1:20" x14ac:dyDescent="0.2">
      <c r="A58" s="60" t="s">
        <v>44</v>
      </c>
      <c r="B58" s="61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0" x14ac:dyDescent="0.2">
      <c r="A59" s="60" t="s">
        <v>53</v>
      </c>
      <c r="B59" s="61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0" x14ac:dyDescent="0.2">
      <c r="A60" s="56" t="s">
        <v>68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0" x14ac:dyDescent="0.2">
      <c r="A61" s="56" t="s">
        <v>69</v>
      </c>
      <c r="B61" s="36"/>
      <c r="C61" s="36"/>
      <c r="D61" s="36"/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0" x14ac:dyDescent="0.2">
      <c r="A62" s="4"/>
      <c r="B62" s="4"/>
      <c r="C62" s="4"/>
      <c r="D62" s="4"/>
      <c r="E62" s="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0" x14ac:dyDescent="0.2">
      <c r="A63" s="32" t="s">
        <v>45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0" x14ac:dyDescent="0.2">
      <c r="A64" s="62" t="s">
        <v>63</v>
      </c>
      <c r="B64" s="62"/>
      <c r="C64" s="62"/>
      <c r="D64" s="62"/>
      <c r="E64" s="62"/>
      <c r="F64" s="63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37" t="s">
        <v>47</v>
      </c>
      <c r="B65" s="37"/>
      <c r="C65" s="37"/>
      <c r="D65" s="37"/>
      <c r="E65" s="37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48</v>
      </c>
      <c r="B66" s="37"/>
      <c r="C66" s="37"/>
      <c r="D66" s="37"/>
      <c r="E66" s="37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49</v>
      </c>
      <c r="B67" s="32"/>
      <c r="C67" s="32"/>
      <c r="D67" s="32"/>
      <c r="E67" s="32"/>
      <c r="F67" s="4"/>
      <c r="G67" s="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4"/>
      <c r="T67" s="4"/>
    </row>
    <row r="68" spans="1:20" x14ac:dyDescent="0.2">
      <c r="A68" s="37" t="s">
        <v>46</v>
      </c>
      <c r="B68" s="32"/>
      <c r="C68" s="32"/>
      <c r="D68" s="32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58" t="s">
        <v>66</v>
      </c>
      <c r="B69" s="38"/>
      <c r="C69" s="38"/>
      <c r="D69" s="38"/>
      <c r="E69" s="3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</sheetData>
  <mergeCells count="3">
    <mergeCell ref="A58:B58"/>
    <mergeCell ref="A64:F64"/>
    <mergeCell ref="A59:B5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8_pro-kopf-konsum_datenreihe_d"/>
    <f:field ref="objsubject" par="" edit="true" text=""/>
    <f:field ref="objcreatedby" par="" text="Varathalingam, Vinussia, BLW "/>
    <f:field ref="objcreatedat" par="" text="16.05.2018 09:23:56"/>
    <f:field ref="objchangedby" par="" text="Leuenberger, Hans Ulrich, BLW"/>
    <f:field ref="objmodifiedat" par="" text="05.11.2018 11:58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8_pro-kopf-konsum_datenreihe_d"/>
    <f:field ref="CHPRECONFIG_1_1001_Objektname" par="" edit="true" text="ab18_8_pro-kopf-konsum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Leuenberger Hans Ulrich BLW</cp:lastModifiedBy>
  <dcterms:created xsi:type="dcterms:W3CDTF">2012-03-08T14:20:50Z</dcterms:created>
  <dcterms:modified xsi:type="dcterms:W3CDTF">2018-11-05T10:58:33Z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6</vt:lpwstr>
  </property>
  <property name="FSC#EVDCFG@15.1400:ActualVersionCreatedAt" pid="5" fmtid="{D5CDD505-2E9C-101B-9397-08002B2CF9AE}">
    <vt:lpwstr>2018-11-05T11:58:32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ab18_x005f_8_x005f_pro-kopf-konsum_x005f_datenreihe_x005f_d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Varathalingam Vinussia, BLW </vt:lpwstr>
  </property>
  <property name="FSC#COOELAK@1.1001:OwnerExtension" pid="67" fmtid="{D5CDD505-2E9C-101B-9397-08002B2CF9AE}">
    <vt:lpwstr>+41 58 461 1556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Finanzen (FBF / BLW)</vt:lpwstr>
  </property>
  <property name="FSC#COOELAK@1.1001:CreatedAt" pid="74" fmtid="{D5CDD505-2E9C-101B-9397-08002B2CF9AE}">
    <vt:lpwstr>16.05.2018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*COO.2101.101.4.1250963*</vt:lpwstr>
  </property>
  <property name="FSC#COOELAK@1.1001:RefBarCode" pid="78" fmtid="{D5CDD505-2E9C-101B-9397-08002B2CF9AE}">
    <vt:lpwstr>*COO.2101.101.7.1153453*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COO.2101.101.4.1250963</vt:lpwstr>
  </property>
  <property name="FSC#FSCFOLIO@1.1001:docpropproject" pid="124" fmtid="{D5CDD505-2E9C-101B-9397-08002B2CF9AE}">
    <vt:lpwstr/>
  </property>
</Properties>
</file>